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-15" yWindow="45" windowWidth="10245" windowHeight="9585"/>
  </bookViews>
  <sheets>
    <sheet name="КСС АКТ.24.04.18." sheetId="5" r:id="rId1"/>
  </sheets>
  <definedNames>
    <definedName name="_xlnm._FilterDatabase" localSheetId="0" hidden="1">'КСС АКТ.24.04.18.'!$A$8:$H$518</definedName>
    <definedName name="_xlnm.Print_Area" localSheetId="0">'КСС АКТ.24.04.18.'!$A$1:$G$519</definedName>
    <definedName name="_xlnm.Print_Titles" localSheetId="0">'КСС АКТ.24.04.18.'!$7:$8</definedName>
  </definedNames>
  <calcPr calcId="144525" iterateDelta="1E-4" fullPrecision="0"/>
</workbook>
</file>

<file path=xl/calcChain.xml><?xml version="1.0" encoding="utf-8"?>
<calcChain xmlns="http://schemas.openxmlformats.org/spreadsheetml/2006/main">
  <c r="H504" i="5" l="1"/>
  <c r="F503" i="5"/>
  <c r="H503" i="5" s="1"/>
  <c r="F502" i="5"/>
  <c r="H502" i="5" s="1"/>
  <c r="F501" i="5"/>
  <c r="H501" i="5" s="1"/>
  <c r="A502" i="5"/>
  <c r="A503" i="5" s="1"/>
  <c r="H499" i="5"/>
  <c r="F498" i="5"/>
  <c r="H498" i="5" s="1"/>
  <c r="F497" i="5"/>
  <c r="H497" i="5" s="1"/>
  <c r="F496" i="5"/>
  <c r="H496" i="5" s="1"/>
  <c r="F495" i="5"/>
  <c r="H495" i="5" s="1"/>
  <c r="F494" i="5"/>
  <c r="H494" i="5" s="1"/>
  <c r="F493" i="5"/>
  <c r="H493" i="5" s="1"/>
  <c r="F492" i="5"/>
  <c r="H492" i="5" s="1"/>
  <c r="F491" i="5"/>
  <c r="H491" i="5" s="1"/>
  <c r="F490" i="5"/>
  <c r="H490" i="5" s="1"/>
  <c r="F489" i="5"/>
  <c r="H489" i="5" s="1"/>
  <c r="F488" i="5"/>
  <c r="H488" i="5" s="1"/>
  <c r="F487" i="5"/>
  <c r="H487" i="5" s="1"/>
  <c r="F486" i="5"/>
  <c r="H486" i="5" s="1"/>
  <c r="F485" i="5"/>
  <c r="H485" i="5" s="1"/>
  <c r="F484" i="5"/>
  <c r="H484" i="5" s="1"/>
  <c r="F483" i="5"/>
  <c r="H483" i="5" s="1"/>
  <c r="F482" i="5"/>
  <c r="H482" i="5" s="1"/>
  <c r="F481" i="5"/>
  <c r="H481" i="5" s="1"/>
  <c r="F480" i="5"/>
  <c r="H480" i="5" s="1"/>
  <c r="F479" i="5"/>
  <c r="H479" i="5" s="1"/>
  <c r="F478" i="5"/>
  <c r="H478" i="5" s="1"/>
  <c r="F477" i="5"/>
  <c r="H477" i="5" s="1"/>
  <c r="F476" i="5"/>
  <c r="H476" i="5" s="1"/>
  <c r="F475" i="5"/>
  <c r="H475" i="5" s="1"/>
  <c r="F474" i="5"/>
  <c r="H474" i="5" s="1"/>
  <c r="H473" i="5"/>
  <c r="F473" i="5"/>
  <c r="A473" i="5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H471" i="5"/>
  <c r="H470" i="5"/>
  <c r="F470" i="5"/>
  <c r="F469" i="5"/>
  <c r="H469" i="5" s="1"/>
  <c r="F468" i="5"/>
  <c r="H468" i="5" s="1"/>
  <c r="F467" i="5"/>
  <c r="H467" i="5" s="1"/>
  <c r="F466" i="5"/>
  <c r="H466" i="5" s="1"/>
  <c r="F465" i="5"/>
  <c r="H465" i="5" s="1"/>
  <c r="F464" i="5"/>
  <c r="H464" i="5" s="1"/>
  <c r="F463" i="5"/>
  <c r="H463" i="5" s="1"/>
  <c r="F462" i="5"/>
  <c r="F461" i="5" s="1"/>
  <c r="H461" i="5" s="1"/>
  <c r="A462" i="5"/>
  <c r="A463" i="5" s="1"/>
  <c r="A464" i="5" s="1"/>
  <c r="A465" i="5" s="1"/>
  <c r="A466" i="5" s="1"/>
  <c r="A467" i="5" s="1"/>
  <c r="A468" i="5" s="1"/>
  <c r="A469" i="5" s="1"/>
  <c r="A470" i="5" s="1"/>
  <c r="H460" i="5"/>
  <c r="F459" i="5"/>
  <c r="H459" i="5" s="1"/>
  <c r="F458" i="5"/>
  <c r="H458" i="5" s="1"/>
  <c r="F457" i="5"/>
  <c r="H457" i="5" s="1"/>
  <c r="F456" i="5"/>
  <c r="H456" i="5" s="1"/>
  <c r="F455" i="5"/>
  <c r="H455" i="5" s="1"/>
  <c r="F454" i="5"/>
  <c r="H454" i="5" s="1"/>
  <c r="F453" i="5"/>
  <c r="H453" i="5" s="1"/>
  <c r="F452" i="5"/>
  <c r="H452" i="5" s="1"/>
  <c r="H451" i="5"/>
  <c r="F451" i="5"/>
  <c r="F450" i="5"/>
  <c r="H450" i="5" s="1"/>
  <c r="F449" i="5"/>
  <c r="H449" i="5" s="1"/>
  <c r="F448" i="5"/>
  <c r="H448" i="5" s="1"/>
  <c r="A448" i="5"/>
  <c r="A449" i="5" s="1"/>
  <c r="A450" i="5" s="1"/>
  <c r="A451" i="5" s="1"/>
  <c r="A452" i="5" s="1"/>
  <c r="A453" i="5" s="1"/>
  <c r="A454" i="5" s="1"/>
  <c r="H446" i="5"/>
  <c r="F445" i="5"/>
  <c r="H445" i="5" s="1"/>
  <c r="F444" i="5"/>
  <c r="H444" i="5" s="1"/>
  <c r="F443" i="5"/>
  <c r="H443" i="5" s="1"/>
  <c r="F442" i="5"/>
  <c r="H442" i="5" s="1"/>
  <c r="F441" i="5"/>
  <c r="H441" i="5" s="1"/>
  <c r="F440" i="5"/>
  <c r="H440" i="5" s="1"/>
  <c r="F439" i="5"/>
  <c r="H439" i="5" s="1"/>
  <c r="F438" i="5"/>
  <c r="H438" i="5" s="1"/>
  <c r="F437" i="5"/>
  <c r="H437" i="5" s="1"/>
  <c r="F436" i="5"/>
  <c r="H436" i="5" s="1"/>
  <c r="F435" i="5"/>
  <c r="H435" i="5" s="1"/>
  <c r="F434" i="5"/>
  <c r="H434" i="5" s="1"/>
  <c r="F433" i="5"/>
  <c r="H433" i="5" s="1"/>
  <c r="F432" i="5"/>
  <c r="H432" i="5" s="1"/>
  <c r="F431" i="5"/>
  <c r="H431" i="5" s="1"/>
  <c r="F430" i="5"/>
  <c r="H430" i="5" s="1"/>
  <c r="F429" i="5"/>
  <c r="H429" i="5" s="1"/>
  <c r="F428" i="5"/>
  <c r="H428" i="5" s="1"/>
  <c r="F427" i="5"/>
  <c r="A427" i="5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H425" i="5"/>
  <c r="F424" i="5"/>
  <c r="H424" i="5" s="1"/>
  <c r="F423" i="5"/>
  <c r="H423" i="5" s="1"/>
  <c r="F422" i="5"/>
  <c r="A422" i="5"/>
  <c r="A423" i="5" s="1"/>
  <c r="A424" i="5" s="1"/>
  <c r="H420" i="5"/>
  <c r="F419" i="5"/>
  <c r="H419" i="5" s="1"/>
  <c r="H418" i="5"/>
  <c r="F418" i="5"/>
  <c r="F417" i="5"/>
  <c r="H417" i="5" s="1"/>
  <c r="F416" i="5"/>
  <c r="H416" i="5" s="1"/>
  <c r="F415" i="5"/>
  <c r="A415" i="5"/>
  <c r="A416" i="5" s="1"/>
  <c r="A417" i="5" s="1"/>
  <c r="A418" i="5" s="1"/>
  <c r="A419" i="5" s="1"/>
  <c r="H413" i="5"/>
  <c r="F412" i="5"/>
  <c r="H412" i="5" s="1"/>
  <c r="F411" i="5"/>
  <c r="H411" i="5" s="1"/>
  <c r="F410" i="5"/>
  <c r="H410" i="5" s="1"/>
  <c r="F409" i="5"/>
  <c r="H409" i="5" s="1"/>
  <c r="F408" i="5"/>
  <c r="H408" i="5" s="1"/>
  <c r="F407" i="5"/>
  <c r="H407" i="5" s="1"/>
  <c r="F406" i="5"/>
  <c r="H406" i="5" s="1"/>
  <c r="F405" i="5"/>
  <c r="H405" i="5" s="1"/>
  <c r="F404" i="5"/>
  <c r="H404" i="5" s="1"/>
  <c r="F403" i="5"/>
  <c r="H403" i="5" s="1"/>
  <c r="F402" i="5"/>
  <c r="H402" i="5" s="1"/>
  <c r="F401" i="5"/>
  <c r="H401" i="5" s="1"/>
  <c r="F400" i="5"/>
  <c r="A400" i="5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H398" i="5"/>
  <c r="H397" i="5"/>
  <c r="F397" i="5"/>
  <c r="F396" i="5"/>
  <c r="H396" i="5" s="1"/>
  <c r="F395" i="5"/>
  <c r="H395" i="5" s="1"/>
  <c r="H394" i="5"/>
  <c r="F394" i="5"/>
  <c r="F393" i="5"/>
  <c r="H393" i="5" s="1"/>
  <c r="F392" i="5"/>
  <c r="H392" i="5" s="1"/>
  <c r="F391" i="5"/>
  <c r="H391" i="5" s="1"/>
  <c r="F390" i="5"/>
  <c r="H390" i="5" s="1"/>
  <c r="F389" i="5"/>
  <c r="H389" i="5" s="1"/>
  <c r="F388" i="5"/>
  <c r="H388" i="5" s="1"/>
  <c r="A388" i="5"/>
  <c r="A389" i="5" s="1"/>
  <c r="A390" i="5" s="1"/>
  <c r="A391" i="5" s="1"/>
  <c r="A392" i="5" s="1"/>
  <c r="A393" i="5" s="1"/>
  <c r="A394" i="5" s="1"/>
  <c r="A395" i="5" s="1"/>
  <c r="A396" i="5" s="1"/>
  <c r="A397" i="5" s="1"/>
  <c r="H386" i="5"/>
  <c r="F385" i="5"/>
  <c r="H385" i="5" s="1"/>
  <c r="F384" i="5"/>
  <c r="H384" i="5" s="1"/>
  <c r="F383" i="5"/>
  <c r="H383" i="5" s="1"/>
  <c r="F382" i="5"/>
  <c r="H382" i="5" s="1"/>
  <c r="F381" i="5"/>
  <c r="H381" i="5" s="1"/>
  <c r="F380" i="5"/>
  <c r="H380" i="5" s="1"/>
  <c r="F379" i="5"/>
  <c r="H379" i="5" s="1"/>
  <c r="F378" i="5"/>
  <c r="H378" i="5" s="1"/>
  <c r="F377" i="5"/>
  <c r="H377" i="5" s="1"/>
  <c r="F376" i="5"/>
  <c r="H376" i="5" s="1"/>
  <c r="F375" i="5"/>
  <c r="H375" i="5" s="1"/>
  <c r="F374" i="5"/>
  <c r="H374" i="5" s="1"/>
  <c r="F373" i="5"/>
  <c r="H373" i="5" s="1"/>
  <c r="F372" i="5"/>
  <c r="H372" i="5" s="1"/>
  <c r="F371" i="5"/>
  <c r="H371" i="5" s="1"/>
  <c r="F370" i="5"/>
  <c r="H370" i="5" s="1"/>
  <c r="F369" i="5"/>
  <c r="H369" i="5" s="1"/>
  <c r="F368" i="5"/>
  <c r="H368" i="5" s="1"/>
  <c r="F367" i="5"/>
  <c r="H367" i="5" s="1"/>
  <c r="F366" i="5"/>
  <c r="H366" i="5" s="1"/>
  <c r="F365" i="5"/>
  <c r="H365" i="5" s="1"/>
  <c r="F364" i="5"/>
  <c r="H364" i="5" s="1"/>
  <c r="F363" i="5"/>
  <c r="H363" i="5" s="1"/>
  <c r="F362" i="5"/>
  <c r="H362" i="5" s="1"/>
  <c r="F361" i="5"/>
  <c r="H361" i="5" s="1"/>
  <c r="F360" i="5"/>
  <c r="H360" i="5" s="1"/>
  <c r="F359" i="5"/>
  <c r="H359" i="5" s="1"/>
  <c r="F358" i="5"/>
  <c r="H358" i="5" s="1"/>
  <c r="F357" i="5"/>
  <c r="H357" i="5" s="1"/>
  <c r="F356" i="5"/>
  <c r="H356" i="5" s="1"/>
  <c r="F355" i="5"/>
  <c r="H355" i="5" s="1"/>
  <c r="F354" i="5"/>
  <c r="H354" i="5" s="1"/>
  <c r="F353" i="5"/>
  <c r="H353" i="5" s="1"/>
  <c r="F352" i="5"/>
  <c r="H352" i="5" s="1"/>
  <c r="F351" i="5"/>
  <c r="H351" i="5" s="1"/>
  <c r="F350" i="5"/>
  <c r="H350" i="5" s="1"/>
  <c r="F349" i="5"/>
  <c r="H349" i="5" s="1"/>
  <c r="F348" i="5"/>
  <c r="H348" i="5" s="1"/>
  <c r="F347" i="5"/>
  <c r="H347" i="5" s="1"/>
  <c r="F346" i="5"/>
  <c r="H346" i="5" s="1"/>
  <c r="F345" i="5"/>
  <c r="H345" i="5" s="1"/>
  <c r="F344" i="5"/>
  <c r="H344" i="5" s="1"/>
  <c r="F343" i="5"/>
  <c r="H343" i="5" s="1"/>
  <c r="F342" i="5"/>
  <c r="H342" i="5" s="1"/>
  <c r="F341" i="5"/>
  <c r="H341" i="5" s="1"/>
  <c r="F340" i="5"/>
  <c r="H340" i="5" s="1"/>
  <c r="F339" i="5"/>
  <c r="H339" i="5" s="1"/>
  <c r="F338" i="5"/>
  <c r="H338" i="5" s="1"/>
  <c r="H337" i="5"/>
  <c r="F337" i="5"/>
  <c r="F336" i="5"/>
  <c r="H336" i="5" s="1"/>
  <c r="F335" i="5"/>
  <c r="H335" i="5" s="1"/>
  <c r="F334" i="5"/>
  <c r="H334" i="5" s="1"/>
  <c r="F333" i="5"/>
  <c r="H333" i="5" s="1"/>
  <c r="F332" i="5"/>
  <c r="H332" i="5" s="1"/>
  <c r="F331" i="5"/>
  <c r="H331" i="5" s="1"/>
  <c r="F330" i="5"/>
  <c r="H330" i="5" s="1"/>
  <c r="F329" i="5"/>
  <c r="H329" i="5" s="1"/>
  <c r="F328" i="5"/>
  <c r="H328" i="5" s="1"/>
  <c r="F327" i="5"/>
  <c r="H327" i="5" s="1"/>
  <c r="F326" i="5"/>
  <c r="H326" i="5" s="1"/>
  <c r="F325" i="5"/>
  <c r="H325" i="5" s="1"/>
  <c r="F324" i="5"/>
  <c r="H324" i="5" s="1"/>
  <c r="F323" i="5"/>
  <c r="H323" i="5" s="1"/>
  <c r="F322" i="5"/>
  <c r="H322" i="5" s="1"/>
  <c r="F321" i="5"/>
  <c r="H321" i="5" s="1"/>
  <c r="F320" i="5"/>
  <c r="H320" i="5" s="1"/>
  <c r="F319" i="5"/>
  <c r="H319" i="5" s="1"/>
  <c r="H318" i="5"/>
  <c r="F318" i="5"/>
  <c r="F317" i="5"/>
  <c r="H317" i="5" s="1"/>
  <c r="F316" i="5"/>
  <c r="H316" i="5" s="1"/>
  <c r="F315" i="5"/>
  <c r="H315" i="5" s="1"/>
  <c r="F314" i="5"/>
  <c r="H314" i="5" s="1"/>
  <c r="F313" i="5"/>
  <c r="H313" i="5" s="1"/>
  <c r="F312" i="5"/>
  <c r="H312" i="5" s="1"/>
  <c r="F311" i="5"/>
  <c r="H311" i="5" s="1"/>
  <c r="F310" i="5"/>
  <c r="H310" i="5" s="1"/>
  <c r="F309" i="5"/>
  <c r="H309" i="5" s="1"/>
  <c r="F308" i="5"/>
  <c r="H308" i="5" s="1"/>
  <c r="F307" i="5"/>
  <c r="H307" i="5" s="1"/>
  <c r="F306" i="5"/>
  <c r="H306" i="5" s="1"/>
  <c r="F305" i="5"/>
  <c r="H305" i="5" s="1"/>
  <c r="A305" i="5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H303" i="5"/>
  <c r="H302" i="5"/>
  <c r="F301" i="5"/>
  <c r="H301" i="5" s="1"/>
  <c r="F300" i="5"/>
  <c r="H300" i="5" s="1"/>
  <c r="F299" i="5"/>
  <c r="H299" i="5" s="1"/>
  <c r="F298" i="5"/>
  <c r="H298" i="5" s="1"/>
  <c r="F297" i="5"/>
  <c r="H297" i="5" s="1"/>
  <c r="F296" i="5"/>
  <c r="H296" i="5" s="1"/>
  <c r="F295" i="5"/>
  <c r="H295" i="5" s="1"/>
  <c r="F294" i="5"/>
  <c r="H294" i="5" s="1"/>
  <c r="F293" i="5"/>
  <c r="H293" i="5" s="1"/>
  <c r="F292" i="5"/>
  <c r="H292" i="5" s="1"/>
  <c r="F291" i="5"/>
  <c r="H291" i="5" s="1"/>
  <c r="F290" i="5"/>
  <c r="H290" i="5" s="1"/>
  <c r="F289" i="5"/>
  <c r="H289" i="5" s="1"/>
  <c r="F288" i="5"/>
  <c r="H288" i="5" s="1"/>
  <c r="F287" i="5"/>
  <c r="H287" i="5" s="1"/>
  <c r="F286" i="5"/>
  <c r="H286" i="5" s="1"/>
  <c r="F285" i="5"/>
  <c r="H285" i="5" s="1"/>
  <c r="F284" i="5"/>
  <c r="H284" i="5" s="1"/>
  <c r="F283" i="5"/>
  <c r="H283" i="5" s="1"/>
  <c r="A283" i="5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H281" i="5"/>
  <c r="F280" i="5"/>
  <c r="H280" i="5" s="1"/>
  <c r="F279" i="5"/>
  <c r="H279" i="5" s="1"/>
  <c r="F278" i="5"/>
  <c r="H278" i="5" s="1"/>
  <c r="F277" i="5"/>
  <c r="H277" i="5" s="1"/>
  <c r="F276" i="5"/>
  <c r="H276" i="5" s="1"/>
  <c r="F275" i="5"/>
  <c r="H275" i="5" s="1"/>
  <c r="F274" i="5"/>
  <c r="H274" i="5" s="1"/>
  <c r="F273" i="5"/>
  <c r="H273" i="5" s="1"/>
  <c r="F272" i="5"/>
  <c r="H272" i="5" s="1"/>
  <c r="F271" i="5"/>
  <c r="H271" i="5" s="1"/>
  <c r="F270" i="5"/>
  <c r="H270" i="5" s="1"/>
  <c r="F269" i="5"/>
  <c r="H269" i="5" s="1"/>
  <c r="F268" i="5"/>
  <c r="H268" i="5" s="1"/>
  <c r="F267" i="5"/>
  <c r="H267" i="5" s="1"/>
  <c r="F266" i="5"/>
  <c r="H266" i="5" s="1"/>
  <c r="F265" i="5"/>
  <c r="H265" i="5" s="1"/>
  <c r="F264" i="5"/>
  <c r="H264" i="5" s="1"/>
  <c r="F263" i="5"/>
  <c r="H263" i="5" s="1"/>
  <c r="F262" i="5"/>
  <c r="H262" i="5" s="1"/>
  <c r="F261" i="5"/>
  <c r="H261" i="5" s="1"/>
  <c r="F260" i="5"/>
  <c r="H260" i="5" s="1"/>
  <c r="F259" i="5"/>
  <c r="H259" i="5" s="1"/>
  <c r="A259" i="5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H257" i="5"/>
  <c r="F256" i="5"/>
  <c r="H256" i="5" s="1"/>
  <c r="F255" i="5"/>
  <c r="H255" i="5" s="1"/>
  <c r="F254" i="5"/>
  <c r="H254" i="5" s="1"/>
  <c r="F253" i="5"/>
  <c r="H253" i="5" s="1"/>
  <c r="F252" i="5"/>
  <c r="H252" i="5" s="1"/>
  <c r="F251" i="5"/>
  <c r="A251" i="5"/>
  <c r="A252" i="5" s="1"/>
  <c r="A253" i="5" s="1"/>
  <c r="A254" i="5" s="1"/>
  <c r="A255" i="5" s="1"/>
  <c r="A256" i="5" s="1"/>
  <c r="H249" i="5"/>
  <c r="F248" i="5"/>
  <c r="H248" i="5" s="1"/>
  <c r="F247" i="5"/>
  <c r="H247" i="5" s="1"/>
  <c r="F246" i="5"/>
  <c r="H246" i="5" s="1"/>
  <c r="A246" i="5"/>
  <c r="A247" i="5" s="1"/>
  <c r="A248" i="5" s="1"/>
  <c r="H244" i="5"/>
  <c r="F243" i="5"/>
  <c r="H243" i="5" s="1"/>
  <c r="F242" i="5"/>
  <c r="H242" i="5" s="1"/>
  <c r="F241" i="5"/>
  <c r="H241" i="5" s="1"/>
  <c r="F240" i="5"/>
  <c r="H240" i="5" s="1"/>
  <c r="F239" i="5"/>
  <c r="H239" i="5" s="1"/>
  <c r="F238" i="5"/>
  <c r="H238" i="5" s="1"/>
  <c r="A238" i="5"/>
  <c r="A239" i="5" s="1"/>
  <c r="A240" i="5" s="1"/>
  <c r="A241" i="5" s="1"/>
  <c r="A242" i="5" s="1"/>
  <c r="A243" i="5" s="1"/>
  <c r="H236" i="5"/>
  <c r="F235" i="5"/>
  <c r="H235" i="5" s="1"/>
  <c r="F234" i="5"/>
  <c r="H234" i="5" s="1"/>
  <c r="F233" i="5"/>
  <c r="H233" i="5" s="1"/>
  <c r="F232" i="5"/>
  <c r="H232" i="5" s="1"/>
  <c r="F231" i="5"/>
  <c r="H231" i="5" s="1"/>
  <c r="F230" i="5"/>
  <c r="H230" i="5" s="1"/>
  <c r="F229" i="5"/>
  <c r="H229" i="5" s="1"/>
  <c r="F228" i="5"/>
  <c r="H228" i="5" s="1"/>
  <c r="F227" i="5"/>
  <c r="H227" i="5" s="1"/>
  <c r="F226" i="5"/>
  <c r="H226" i="5" s="1"/>
  <c r="F225" i="5"/>
  <c r="H225" i="5" s="1"/>
  <c r="F224" i="5"/>
  <c r="H224" i="5" s="1"/>
  <c r="F223" i="5"/>
  <c r="H223" i="5" s="1"/>
  <c r="F222" i="5"/>
  <c r="H222" i="5" s="1"/>
  <c r="F221" i="5"/>
  <c r="H221" i="5" s="1"/>
  <c r="F220" i="5"/>
  <c r="H220" i="5" s="1"/>
  <c r="F219" i="5"/>
  <c r="H219" i="5" s="1"/>
  <c r="F218" i="5"/>
  <c r="H218" i="5" s="1"/>
  <c r="F217" i="5"/>
  <c r="H217" i="5" s="1"/>
  <c r="F216" i="5"/>
  <c r="H216" i="5" s="1"/>
  <c r="F215" i="5"/>
  <c r="H215" i="5" s="1"/>
  <c r="F214" i="5"/>
  <c r="H214" i="5" s="1"/>
  <c r="F213" i="5"/>
  <c r="H213" i="5" s="1"/>
  <c r="F212" i="5"/>
  <c r="H212" i="5" s="1"/>
  <c r="F211" i="5"/>
  <c r="H211" i="5" s="1"/>
  <c r="F210" i="5"/>
  <c r="H210" i="5" s="1"/>
  <c r="F209" i="5"/>
  <c r="H209" i="5" s="1"/>
  <c r="F208" i="5"/>
  <c r="H208" i="5" s="1"/>
  <c r="F207" i="5"/>
  <c r="H207" i="5" s="1"/>
  <c r="F206" i="5"/>
  <c r="H206" i="5" s="1"/>
  <c r="F205" i="5"/>
  <c r="H205" i="5" s="1"/>
  <c r="F204" i="5"/>
  <c r="H204" i="5" s="1"/>
  <c r="F203" i="5"/>
  <c r="H203" i="5" s="1"/>
  <c r="A203" i="5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H201" i="5"/>
  <c r="H200" i="5"/>
  <c r="F200" i="5"/>
  <c r="F199" i="5"/>
  <c r="H199" i="5" s="1"/>
  <c r="F198" i="5"/>
  <c r="H198" i="5" s="1"/>
  <c r="F197" i="5"/>
  <c r="H197" i="5" s="1"/>
  <c r="F196" i="5"/>
  <c r="H196" i="5" s="1"/>
  <c r="H195" i="5"/>
  <c r="F195" i="5"/>
  <c r="F194" i="5"/>
  <c r="H194" i="5" s="1"/>
  <c r="A194" i="5"/>
  <c r="A195" i="5" s="1"/>
  <c r="A196" i="5" s="1"/>
  <c r="A197" i="5" s="1"/>
  <c r="A198" i="5" s="1"/>
  <c r="A199" i="5" s="1"/>
  <c r="A200" i="5" s="1"/>
  <c r="H192" i="5"/>
  <c r="F191" i="5"/>
  <c r="H191" i="5" s="1"/>
  <c r="F190" i="5"/>
  <c r="H190" i="5" s="1"/>
  <c r="F189" i="5"/>
  <c r="H189" i="5" s="1"/>
  <c r="F188" i="5"/>
  <c r="H188" i="5" s="1"/>
  <c r="F187" i="5"/>
  <c r="H187" i="5" s="1"/>
  <c r="F186" i="5"/>
  <c r="H186" i="5" s="1"/>
  <c r="F185" i="5"/>
  <c r="H185" i="5" s="1"/>
  <c r="F184" i="5"/>
  <c r="H184" i="5" s="1"/>
  <c r="F183" i="5"/>
  <c r="H183" i="5" s="1"/>
  <c r="F182" i="5"/>
  <c r="H182" i="5" s="1"/>
  <c r="F181" i="5"/>
  <c r="H181" i="5" s="1"/>
  <c r="F180" i="5"/>
  <c r="H180" i="5" s="1"/>
  <c r="F179" i="5"/>
  <c r="H179" i="5" s="1"/>
  <c r="F178" i="5"/>
  <c r="H178" i="5" s="1"/>
  <c r="F177" i="5"/>
  <c r="H177" i="5" s="1"/>
  <c r="F176" i="5"/>
  <c r="H176" i="5" s="1"/>
  <c r="F175" i="5"/>
  <c r="H175" i="5" s="1"/>
  <c r="F174" i="5"/>
  <c r="H174" i="5" s="1"/>
  <c r="F173" i="5"/>
  <c r="H173" i="5" s="1"/>
  <c r="F172" i="5"/>
  <c r="H172" i="5" s="1"/>
  <c r="F171" i="5"/>
  <c r="H171" i="5" s="1"/>
  <c r="A171" i="5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H169" i="5"/>
  <c r="F168" i="5"/>
  <c r="H168" i="5" s="1"/>
  <c r="F167" i="5"/>
  <c r="H167" i="5" s="1"/>
  <c r="F166" i="5"/>
  <c r="H166" i="5" s="1"/>
  <c r="F165" i="5"/>
  <c r="H165" i="5" s="1"/>
  <c r="A165" i="5"/>
  <c r="A166" i="5" s="1"/>
  <c r="A167" i="5" s="1"/>
  <c r="A168" i="5" s="1"/>
  <c r="H163" i="5"/>
  <c r="F162" i="5"/>
  <c r="H162" i="5" s="1"/>
  <c r="F161" i="5"/>
  <c r="H161" i="5" s="1"/>
  <c r="F160" i="5"/>
  <c r="H160" i="5" s="1"/>
  <c r="F159" i="5"/>
  <c r="H159" i="5" s="1"/>
  <c r="F158" i="5"/>
  <c r="H158" i="5" s="1"/>
  <c r="F157" i="5"/>
  <c r="H157" i="5" s="1"/>
  <c r="F156" i="5"/>
  <c r="H156" i="5" s="1"/>
  <c r="F155" i="5"/>
  <c r="H155" i="5" s="1"/>
  <c r="F154" i="5"/>
  <c r="H154" i="5" s="1"/>
  <c r="F153" i="5"/>
  <c r="H153" i="5" s="1"/>
  <c r="F152" i="5"/>
  <c r="H152" i="5" s="1"/>
  <c r="F151" i="5"/>
  <c r="H151" i="5" s="1"/>
  <c r="F150" i="5"/>
  <c r="H150" i="5" s="1"/>
  <c r="F149" i="5"/>
  <c r="H149" i="5" s="1"/>
  <c r="F148" i="5"/>
  <c r="H148" i="5" s="1"/>
  <c r="F147" i="5"/>
  <c r="H147" i="5" s="1"/>
  <c r="A147" i="5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H145" i="5"/>
  <c r="F144" i="5"/>
  <c r="H144" i="5" s="1"/>
  <c r="H143" i="5"/>
  <c r="F143" i="5"/>
  <c r="A143" i="5"/>
  <c r="A144" i="5" s="1"/>
  <c r="H141" i="5"/>
  <c r="F140" i="5"/>
  <c r="H140" i="5" s="1"/>
  <c r="F139" i="5"/>
  <c r="H139" i="5" s="1"/>
  <c r="F138" i="5"/>
  <c r="H138" i="5" s="1"/>
  <c r="F137" i="5"/>
  <c r="H137" i="5" s="1"/>
  <c r="F136" i="5"/>
  <c r="H136" i="5" s="1"/>
  <c r="F135" i="5"/>
  <c r="H135" i="5" s="1"/>
  <c r="A135" i="5"/>
  <c r="A136" i="5" s="1"/>
  <c r="A137" i="5" s="1"/>
  <c r="A138" i="5" s="1"/>
  <c r="A139" i="5" s="1"/>
  <c r="A140" i="5" s="1"/>
  <c r="H133" i="5"/>
  <c r="H132" i="5"/>
  <c r="F131" i="5"/>
  <c r="H131" i="5" s="1"/>
  <c r="F130" i="5"/>
  <c r="H130" i="5" s="1"/>
  <c r="F129" i="5"/>
  <c r="H129" i="5" s="1"/>
  <c r="F128" i="5"/>
  <c r="H128" i="5" s="1"/>
  <c r="H127" i="5"/>
  <c r="F127" i="5"/>
  <c r="F126" i="5"/>
  <c r="H126" i="5" s="1"/>
  <c r="F125" i="5"/>
  <c r="H125" i="5" s="1"/>
  <c r="H124" i="5"/>
  <c r="F124" i="5"/>
  <c r="A124" i="5"/>
  <c r="A125" i="5" s="1"/>
  <c r="A126" i="5" s="1"/>
  <c r="A127" i="5" s="1"/>
  <c r="A128" i="5" s="1"/>
  <c r="A129" i="5" s="1"/>
  <c r="A130" i="5" s="1"/>
  <c r="A131" i="5" s="1"/>
  <c r="H122" i="5"/>
  <c r="F121" i="5"/>
  <c r="H121" i="5" s="1"/>
  <c r="F120" i="5"/>
  <c r="H120" i="5" s="1"/>
  <c r="F119" i="5"/>
  <c r="H119" i="5" s="1"/>
  <c r="F118" i="5"/>
  <c r="H118" i="5" s="1"/>
  <c r="F117" i="5"/>
  <c r="H117" i="5" s="1"/>
  <c r="F116" i="5"/>
  <c r="H116" i="5" s="1"/>
  <c r="H115" i="5"/>
  <c r="F115" i="5"/>
  <c r="F114" i="5"/>
  <c r="H114" i="5" s="1"/>
  <c r="F113" i="5"/>
  <c r="H113" i="5" s="1"/>
  <c r="F112" i="5"/>
  <c r="H112" i="5" s="1"/>
  <c r="F111" i="5"/>
  <c r="H111" i="5" s="1"/>
  <c r="F110" i="5"/>
  <c r="H110" i="5" s="1"/>
  <c r="A110" i="5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H108" i="5"/>
  <c r="F107" i="5"/>
  <c r="H107" i="5" s="1"/>
  <c r="F106" i="5"/>
  <c r="H106" i="5" s="1"/>
  <c r="H105" i="5"/>
  <c r="F105" i="5"/>
  <c r="F104" i="5"/>
  <c r="H104" i="5" s="1"/>
  <c r="F103" i="5"/>
  <c r="H103" i="5" s="1"/>
  <c r="H102" i="5"/>
  <c r="F102" i="5"/>
  <c r="F101" i="5"/>
  <c r="H101" i="5" s="1"/>
  <c r="F100" i="5"/>
  <c r="H100" i="5" s="1"/>
  <c r="F99" i="5"/>
  <c r="H99" i="5" s="1"/>
  <c r="F98" i="5"/>
  <c r="H98" i="5" s="1"/>
  <c r="F97" i="5"/>
  <c r="H97" i="5" s="1"/>
  <c r="F96" i="5"/>
  <c r="H96" i="5" s="1"/>
  <c r="A96" i="5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H94" i="5"/>
  <c r="F93" i="5"/>
  <c r="H93" i="5" s="1"/>
  <c r="F92" i="5"/>
  <c r="H92" i="5" s="1"/>
  <c r="F91" i="5"/>
  <c r="H91" i="5" s="1"/>
  <c r="F90" i="5"/>
  <c r="H90" i="5" s="1"/>
  <c r="F89" i="5"/>
  <c r="H89" i="5" s="1"/>
  <c r="F88" i="5"/>
  <c r="H88" i="5" s="1"/>
  <c r="F87" i="5"/>
  <c r="H87" i="5" s="1"/>
  <c r="F86" i="5"/>
  <c r="H86" i="5" s="1"/>
  <c r="F85" i="5"/>
  <c r="H85" i="5" s="1"/>
  <c r="F84" i="5"/>
  <c r="H84" i="5" s="1"/>
  <c r="F83" i="5"/>
  <c r="H83" i="5" s="1"/>
  <c r="F82" i="5"/>
  <c r="H82" i="5" s="1"/>
  <c r="H81" i="5"/>
  <c r="F81" i="5"/>
  <c r="F80" i="5"/>
  <c r="H80" i="5" s="1"/>
  <c r="F79" i="5"/>
  <c r="H79" i="5" s="1"/>
  <c r="F78" i="5"/>
  <c r="H78" i="5" s="1"/>
  <c r="F77" i="5"/>
  <c r="H77" i="5" s="1"/>
  <c r="F76" i="5"/>
  <c r="H76" i="5" s="1"/>
  <c r="F75" i="5"/>
  <c r="H75" i="5" s="1"/>
  <c r="F74" i="5"/>
  <c r="H74" i="5" s="1"/>
  <c r="F73" i="5"/>
  <c r="H73" i="5" s="1"/>
  <c r="F72" i="5"/>
  <c r="H72" i="5" s="1"/>
  <c r="F71" i="5"/>
  <c r="H71" i="5" s="1"/>
  <c r="A71" i="5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H69" i="5"/>
  <c r="F68" i="5"/>
  <c r="H68" i="5" s="1"/>
  <c r="F67" i="5"/>
  <c r="H67" i="5" s="1"/>
  <c r="F66" i="5"/>
  <c r="H66" i="5" s="1"/>
  <c r="F65" i="5"/>
  <c r="H65" i="5" s="1"/>
  <c r="F64" i="5"/>
  <c r="H64" i="5" s="1"/>
  <c r="F63" i="5"/>
  <c r="H63" i="5" s="1"/>
  <c r="F62" i="5"/>
  <c r="H62" i="5" s="1"/>
  <c r="F61" i="5"/>
  <c r="H61" i="5" s="1"/>
  <c r="F60" i="5"/>
  <c r="H60" i="5" s="1"/>
  <c r="F59" i="5"/>
  <c r="H59" i="5" s="1"/>
  <c r="F58" i="5"/>
  <c r="H58" i="5" s="1"/>
  <c r="F57" i="5"/>
  <c r="H57" i="5" s="1"/>
  <c r="F56" i="5"/>
  <c r="H56" i="5" s="1"/>
  <c r="F55" i="5"/>
  <c r="H55" i="5" s="1"/>
  <c r="F54" i="5"/>
  <c r="H54" i="5" s="1"/>
  <c r="F53" i="5"/>
  <c r="H53" i="5" s="1"/>
  <c r="F52" i="5"/>
  <c r="H52" i="5" s="1"/>
  <c r="F51" i="5"/>
  <c r="H51" i="5" s="1"/>
  <c r="F50" i="5"/>
  <c r="H50" i="5" s="1"/>
  <c r="F49" i="5"/>
  <c r="H49" i="5" s="1"/>
  <c r="F48" i="5"/>
  <c r="H48" i="5" s="1"/>
  <c r="F47" i="5"/>
  <c r="H47" i="5" s="1"/>
  <c r="F46" i="5"/>
  <c r="H46" i="5" s="1"/>
  <c r="F45" i="5"/>
  <c r="H45" i="5" s="1"/>
  <c r="F44" i="5"/>
  <c r="H44" i="5" s="1"/>
  <c r="F43" i="5"/>
  <c r="H43" i="5" s="1"/>
  <c r="F42" i="5"/>
  <c r="H42" i="5" s="1"/>
  <c r="F41" i="5"/>
  <c r="H41" i="5" s="1"/>
  <c r="F40" i="5"/>
  <c r="H40" i="5" s="1"/>
  <c r="F39" i="5"/>
  <c r="H39" i="5" s="1"/>
  <c r="F38" i="5"/>
  <c r="H38" i="5" s="1"/>
  <c r="F37" i="5"/>
  <c r="H37" i="5" s="1"/>
  <c r="F36" i="5"/>
  <c r="H36" i="5" s="1"/>
  <c r="F35" i="5"/>
  <c r="H35" i="5" s="1"/>
  <c r="F34" i="5"/>
  <c r="H34" i="5" s="1"/>
  <c r="F33" i="5"/>
  <c r="H33" i="5" s="1"/>
  <c r="F32" i="5"/>
  <c r="H32" i="5" s="1"/>
  <c r="F31" i="5"/>
  <c r="H31" i="5" s="1"/>
  <c r="F30" i="5"/>
  <c r="H30" i="5" s="1"/>
  <c r="A30" i="5"/>
  <c r="A31" i="5" s="1"/>
  <c r="H28" i="5"/>
  <c r="F27" i="5"/>
  <c r="H27" i="5" s="1"/>
  <c r="F26" i="5"/>
  <c r="H26" i="5" s="1"/>
  <c r="F25" i="5"/>
  <c r="H25" i="5" s="1"/>
  <c r="F24" i="5"/>
  <c r="H24" i="5" s="1"/>
  <c r="F23" i="5"/>
  <c r="H23" i="5" s="1"/>
  <c r="F22" i="5"/>
  <c r="H22" i="5" s="1"/>
  <c r="F21" i="5"/>
  <c r="H21" i="5" s="1"/>
  <c r="F20" i="5"/>
  <c r="H20" i="5" s="1"/>
  <c r="F19" i="5"/>
  <c r="H19" i="5" s="1"/>
  <c r="F18" i="5"/>
  <c r="H18" i="5" s="1"/>
  <c r="F17" i="5"/>
  <c r="H17" i="5" s="1"/>
  <c r="F16" i="5"/>
  <c r="H16" i="5" s="1"/>
  <c r="F15" i="5"/>
  <c r="H15" i="5" s="1"/>
  <c r="F14" i="5"/>
  <c r="H14" i="5" s="1"/>
  <c r="F13" i="5"/>
  <c r="H13" i="5" s="1"/>
  <c r="F12" i="5"/>
  <c r="H12" i="5" s="1"/>
  <c r="F11" i="5"/>
  <c r="H11" i="5" s="1"/>
  <c r="F10" i="5"/>
  <c r="H10" i="5" s="1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H462" i="5" l="1"/>
  <c r="A33" i="5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F164" i="5"/>
  <c r="H164" i="5" s="1"/>
  <c r="A32" i="5"/>
  <c r="F245" i="5"/>
  <c r="H245" i="5" s="1"/>
  <c r="F282" i="5"/>
  <c r="H282" i="5" s="1"/>
  <c r="F387" i="5"/>
  <c r="H387" i="5" s="1"/>
  <c r="F123" i="5"/>
  <c r="H123" i="5" s="1"/>
  <c r="F142" i="5"/>
  <c r="H142" i="5" s="1"/>
  <c r="F237" i="5"/>
  <c r="H237" i="5" s="1"/>
  <c r="F29" i="5"/>
  <c r="H29" i="5" s="1"/>
  <c r="F95" i="5"/>
  <c r="H95" i="5" s="1"/>
  <c r="A296" i="5"/>
  <c r="A299" i="5" s="1"/>
  <c r="A294" i="5"/>
  <c r="F109" i="5"/>
  <c r="H109" i="5" s="1"/>
  <c r="F9" i="5"/>
  <c r="F70" i="5"/>
  <c r="H70" i="5" s="1"/>
  <c r="F134" i="5"/>
  <c r="H134" i="5" s="1"/>
  <c r="F170" i="5"/>
  <c r="H170" i="5" s="1"/>
  <c r="F146" i="5"/>
  <c r="H146" i="5" s="1"/>
  <c r="F193" i="5"/>
  <c r="H193" i="5" s="1"/>
  <c r="F202" i="5"/>
  <c r="H202" i="5" s="1"/>
  <c r="H251" i="5"/>
  <c r="F250" i="5"/>
  <c r="H250" i="5" s="1"/>
  <c r="A455" i="5"/>
  <c r="A456" i="5"/>
  <c r="A457" i="5" s="1"/>
  <c r="A458" i="5" s="1"/>
  <c r="A459" i="5" s="1"/>
  <c r="F258" i="5"/>
  <c r="H258" i="5" s="1"/>
  <c r="F304" i="5"/>
  <c r="H304" i="5" s="1"/>
  <c r="H400" i="5"/>
  <c r="F399" i="5"/>
  <c r="H399" i="5" s="1"/>
  <c r="H415" i="5"/>
  <c r="F414" i="5"/>
  <c r="H414" i="5" s="1"/>
  <c r="H422" i="5"/>
  <c r="F421" i="5"/>
  <c r="H421" i="5" s="1"/>
  <c r="H427" i="5"/>
  <c r="F426" i="5"/>
  <c r="H426" i="5" s="1"/>
  <c r="F472" i="5"/>
  <c r="H472" i="5" s="1"/>
  <c r="F500" i="5"/>
  <c r="H500" i="5" s="1"/>
  <c r="F447" i="5"/>
  <c r="H447" i="5" s="1"/>
  <c r="F508" i="5" l="1"/>
  <c r="H9" i="5"/>
  <c r="A295" i="5"/>
  <c r="A298" i="5" s="1"/>
  <c r="A301" i="5" s="1"/>
  <c r="A297" i="5"/>
  <c r="A300" i="5" s="1"/>
  <c r="H508" i="5" l="1"/>
  <c r="E508" i="5"/>
  <c r="F509" i="5"/>
  <c r="F510" i="5" l="1"/>
  <c r="H510" i="5" s="1"/>
  <c r="H509" i="5"/>
</calcChain>
</file>

<file path=xl/sharedStrings.xml><?xml version="1.0" encoding="utf-8"?>
<sst xmlns="http://schemas.openxmlformats.org/spreadsheetml/2006/main" count="928" uniqueCount="461">
  <si>
    <t>No</t>
  </si>
  <si>
    <t>ВИД СМР</t>
  </si>
  <si>
    <t>МЯРКА</t>
  </si>
  <si>
    <t>К - ВО</t>
  </si>
  <si>
    <t>ЦЕНА</t>
  </si>
  <si>
    <t>СТОЙНОСТ</t>
  </si>
  <si>
    <t>ЗАБЕЛЕЖКА</t>
  </si>
  <si>
    <t>Х</t>
  </si>
  <si>
    <t>м2</t>
  </si>
  <si>
    <t>м3</t>
  </si>
  <si>
    <t>бр</t>
  </si>
  <si>
    <t>м</t>
  </si>
  <si>
    <t>Демонтаж дървени первази</t>
  </si>
  <si>
    <t>РЕКАПИТУЛАЦИЯ</t>
  </si>
  <si>
    <t>ОБЩО без ДДС:</t>
  </si>
  <si>
    <t>ДДС 20%:</t>
  </si>
  <si>
    <t>ОБЩО с ДДС:</t>
  </si>
  <si>
    <r>
      <t>Местопложение:</t>
    </r>
    <r>
      <rPr>
        <b/>
        <sz val="10"/>
        <rFont val="Arial"/>
        <family val="2"/>
        <charset val="204"/>
      </rPr>
      <t xml:space="preserve"> в УПИ III, кв. 43, с. Стойките, община Смолян</t>
    </r>
  </si>
  <si>
    <r>
      <t xml:space="preserve">Възложител: </t>
    </r>
    <r>
      <rPr>
        <b/>
        <sz val="10"/>
        <rFont val="Arial"/>
        <family val="2"/>
        <charset val="204"/>
      </rPr>
      <t>УНИВЕРСИТЕТ ПО БИБЛИОТЕКОЗНАНИЕ И ИНФОРМАЦИОННИ ТЕХНОЛОГИИ - УНИБИТ СОФИЯ</t>
    </r>
  </si>
  <si>
    <t>Работен кемп</t>
  </si>
  <si>
    <t>Направа на временно ел захранване, за целия период на строителството</t>
  </si>
  <si>
    <t>Доставка и монтаж временно ел табло, за целия период на строителството, вкл. контролен електромер</t>
  </si>
  <si>
    <t>Доставка и монтаж информационна табела</t>
  </si>
  <si>
    <t>Доставка и монтаж оборудвано Противопожарно табло</t>
  </si>
  <si>
    <t>Доставка и монтаж знаци и табели по ТБТ съгласно ПБЗ</t>
  </si>
  <si>
    <t>к-т</t>
  </si>
  <si>
    <t>Доставка и монтаж на повдигателно съоръжение с товароподемност 500кг</t>
  </si>
  <si>
    <t>КОЛИЧЕСТВЕНО СТОЙНОСТНА СМЕТКА</t>
  </si>
  <si>
    <t>Демонтаж метални решетки</t>
  </si>
  <si>
    <r>
      <t>Проект:</t>
    </r>
    <r>
      <rPr>
        <b/>
        <sz val="10"/>
        <rFont val="Arial"/>
        <family val="2"/>
        <charset val="204"/>
      </rPr>
      <t xml:space="preserve"> „ПРЕУСТРОЙСТВО НА ДЕТСКА ГРАДИНА В МЛАДЕЖКИ НАУЧНО - ИЗСЛЕДОВАТЕЛСКИ ЦЕНТЪР НА УНИБИТ СОФИЯ“</t>
    </r>
  </si>
  <si>
    <t>Доставка и монтаж на плътна метална еднокрила, самозатваряща се, топлоизолирана, ъглова каса, за зидарски отвор 85/200см, тристранно фалцирано крило 67мм, поцинкована ламарина 0.9мм, пружинни регулируеми панти, полиестерно покритие в цвят по RAL, обков - отвън топка вътре дръжка, вкл. секретна брава с европатрон</t>
  </si>
  <si>
    <t>Доставка и полагане на стартиращ алуминиев цокълен профил с водооткап, за ширина на топлоизолация 10см</t>
  </si>
  <si>
    <t>Импрегниране и байцване на дъсчена обшивка</t>
  </si>
  <si>
    <t xml:space="preserve">Обкрайчване по периметъра на дограмата с PVC транспортен профил, хидро и пароизолация </t>
  </si>
  <si>
    <t>Обезпрашаване и заздравяване на основата с дълбокопроникващ полимерен грунд</t>
  </si>
  <si>
    <t>Направа на кърпежи с варо-циментова мазилка, вкл. грундиране на основата с дълбокопроникващ полимерен грунд</t>
  </si>
  <si>
    <t>Доставка и полагане фасадна силикатна мазилка, драскана структура, с дебелина 2мм, цвят "Бял", вкл. грундиране на основата</t>
  </si>
  <si>
    <t>Демонтаж метален парапет</t>
  </si>
  <si>
    <t>Събиране и пренасяне на складирани мебели и обзавеждане</t>
  </si>
  <si>
    <t>Хоризонтален пренос строителни отпадъци на 100м</t>
  </si>
  <si>
    <t>Натоварване строителни отпадъци на транспорт</t>
  </si>
  <si>
    <t>Превоз строителни отпадъци на депо</t>
  </si>
  <si>
    <t>Такса депониране строителни отпадъци</t>
  </si>
  <si>
    <t>Подготовка на площадката на работения кемп - почистване от боклуци и подравняване</t>
  </si>
  <si>
    <t>Направа на временен водопровод, за целия период на строителството, вкл. контролен водомер</t>
  </si>
  <si>
    <t>Направа на умивалня за работниците, за целия период на строителството</t>
  </si>
  <si>
    <t>Денонощна охрана на строителния обект, за целия период на строителството</t>
  </si>
  <si>
    <t>Изкореняване на изсъхнали дънери</t>
  </si>
  <si>
    <t>Почистване от храсти и диви дървета</t>
  </si>
  <si>
    <t>Доставка и обслужване на химическа тоалетни, за целия период на строителството</t>
  </si>
  <si>
    <t>Доставка и обслужване на контейнери за отпадъци ≥10м3, за целия период на строителството</t>
  </si>
  <si>
    <t>Доставка и монтаж оборудван фургон за канцелария, за целия период на строителството</t>
  </si>
  <si>
    <t>Доставка и монтаж оборудван фургон за съблекалня, за целия период на строителството</t>
  </si>
  <si>
    <t>Доставка и монтаж контейнер за склад, за целия период на строителството</t>
  </si>
  <si>
    <t xml:space="preserve">Доставка и монтаж на ППр тръби за студена вода Ф40 - PN16, вкл. фитинги и укрепване - главна хоризонтална мрежа </t>
  </si>
  <si>
    <t xml:space="preserve">Доставка и монтаж на ППр тръби за студена вода Ф32 - PN16, вкл. фитинги и укрепване - за главна хоризонтална мрежа </t>
  </si>
  <si>
    <t>Доставка и монтаж на ППр тръби за студена вода Ф25 - PN16, вкл. фитинги и укрепване - главна хоризонтална мрежа</t>
  </si>
  <si>
    <t>Доставка и монтаж на ППр тръби за студена вода Ф25 - PN16, вкл. фитинги и укрепване - вертикални клонове</t>
  </si>
  <si>
    <t xml:space="preserve">Доставка и монтаж на ППр тръби за топла вода Ф20 - PN20, вкл. фитинги и укрепване - хоризонтални разводки </t>
  </si>
  <si>
    <t xml:space="preserve">Доставка и монтаж на PE тръби с алум. вложка, вкл. фитинги и укрепване - хоризонтални разводки </t>
  </si>
  <si>
    <t>Доставка и монтаж на гофрирана обсадна тръба Ф26-28 мм</t>
  </si>
  <si>
    <t>Доставка и монтаж на топлоизолация за тръби Ф40, d=13mm за студена вода</t>
  </si>
  <si>
    <t xml:space="preserve">Доставка и монтаж на топлоизолация за тръби Ф32, d=13mm за студена вода </t>
  </si>
  <si>
    <t xml:space="preserve">Доставка и монтаж на топлоизолация за тръби Ф25, d=13mm за студена вода </t>
  </si>
  <si>
    <t>Доставка и монтаж на смесителна батерия за тоалетна мивка - стояща, вкл. меки връзки и минисферични кранчета</t>
  </si>
  <si>
    <t>Доставка и монтаж на смесителна батерия за кухненска мивка - стояща, вкл. меки връзки и минисферични кранчета</t>
  </si>
  <si>
    <t>Доставка и монтаж на хоризонтален ел. бойлер, вкл. меки връзки и минисферични кранчета</t>
  </si>
  <si>
    <t>Доставка и монтаж на душ-батерия</t>
  </si>
  <si>
    <t>Доставка и монтаж на СК 3/4"*1/2" за съдомиялна машина</t>
  </si>
  <si>
    <t xml:space="preserve">Доставка и монтаж на СК 3/4"*1/2" за пералня </t>
  </si>
  <si>
    <t>Изпитване на водопроводна инсталация</t>
  </si>
  <si>
    <t>Дезинфекция на водопровод</t>
  </si>
  <si>
    <t>Доставка и монтаж на РО Ф160</t>
  </si>
  <si>
    <t xml:space="preserve">Доставка и монтаж на РО Ф110 </t>
  </si>
  <si>
    <t>Доставка и монтаж на вентилационна шапка Ф110</t>
  </si>
  <si>
    <t>Доставка и монтаж на тоалетна мивка, вкл. сифон и комплект за монтаж</t>
  </si>
  <si>
    <t>Доставка и монтаж на кухненска мивка, вкл. сифон и комплект за монтаж</t>
  </si>
  <si>
    <t xml:space="preserve">Изпитване канализация </t>
  </si>
  <si>
    <t>Силова и осветителна инсталация</t>
  </si>
  <si>
    <t>Доставка на плафониер декоративен с 1 бр. к.л.л.18W за открит монтаж, влагозащитен IP54</t>
  </si>
  <si>
    <t>Доставка на плафониер декоративен с 1 бр. к.л.л.26W за открит монтаж, IP21</t>
  </si>
  <si>
    <t>Доставка на осветително тяло за монтаж на стена 2x9W, (аплик стенен)</t>
  </si>
  <si>
    <t>Доставка на осветително тяло полилей двойка с к.л.л. 2х26W, IP21</t>
  </si>
  <si>
    <t>Доставка на осветително тяло полилей тройка с к.л.л. 3х26W, IP21</t>
  </si>
  <si>
    <t>Доставка на осветително тяло с л.л. 1х18W за монтаж откр. ,противовлажно,IP54</t>
  </si>
  <si>
    <t>Доставка на аплик, стенен с к.л.л. 2х11W, за монтаж на стена, IP 54</t>
  </si>
  <si>
    <t>Доставка на аплик, стенен с к.л.л. 1х18W, за монтаж на стена, IP21</t>
  </si>
  <si>
    <t>Доставка на аплик, стенен с к.л.л. 1х18W, за монтаж на стена, IP65</t>
  </si>
  <si>
    <t>Доставка на светително тяло с к.л.л. 2х26W, IP54 за парково осветление h=3,50m</t>
  </si>
  <si>
    <t>Доставка на осветително тяло 1х14W, IP54 за градинско осветление h=0,80m</t>
  </si>
  <si>
    <t>Доставка на осветително тяло с тръбна л.л. 4x14W за открит монтаж, IP21, компенсирано, с ЕПРА</t>
  </si>
  <si>
    <t>Доставка на осветително тяло с тръбна л.л. 1x36W за открит монтаж, IP54, компенсирано, с ЕПРА</t>
  </si>
  <si>
    <t>Доставка на осветително тяло с к.л.л 1x8W, за евакуационно осветление с надпис "Exit" и насочваща стрелка, с вграден самостоятелен захранващ източник min 1h,IP65</t>
  </si>
  <si>
    <t>Монтаж на осветителни тела</t>
  </si>
  <si>
    <t>Доставка на ключ бутон, скрит, комплект с конзола</t>
  </si>
  <si>
    <t>Доставка на ключ единичен, скрит, комплект с конзола</t>
  </si>
  <si>
    <t>Доставка на ключ единичен, скрит, комплект с конзола, противовлажен IP54</t>
  </si>
  <si>
    <t>Доставка на ключ сериен, скрит, комплект с конзола</t>
  </si>
  <si>
    <t>Доставка на ключ сериен, скрит, комплект с конзола, противовлажен IP54</t>
  </si>
  <si>
    <t>Доставка на ключ девиаторен, комплект с конзола</t>
  </si>
  <si>
    <t>Доставка на датчик за движение 180°</t>
  </si>
  <si>
    <t>Монтаж на ключове, датчик за движение, ключ бутони</t>
  </si>
  <si>
    <t xml:space="preserve">Доставка на контакт еднофазен "Шуко", скрит, единичен </t>
  </si>
  <si>
    <t>Доставка на контакт еднофазен "Шуко", скрит, двоен</t>
  </si>
  <si>
    <t xml:space="preserve">Доставка на контакт еднофазен "Шуко", скрит, единичен, противовлажен </t>
  </si>
  <si>
    <t>Монтаж на контакти</t>
  </si>
  <si>
    <t>Доставка и монтаж на разконителна кутия - кръгла, скрит монтаж</t>
  </si>
  <si>
    <t xml:space="preserve">Доставка и монтаж на бойлерни табла </t>
  </si>
  <si>
    <t xml:space="preserve">Изтегляне в гофрирана защитна пластмасова тръба Ф13 </t>
  </si>
  <si>
    <t>Изтегляне в гофрирана защитна пластмасова тръба KF09040</t>
  </si>
  <si>
    <t>Изтегляне в гофрирана защитна пластмасова тръба Ф23</t>
  </si>
  <si>
    <t>Изтегляне в гофрирана защитна пластмасова тръба Ф29</t>
  </si>
  <si>
    <t>Изтегляне в гофрирана защитна пластмасова тръба Ф40</t>
  </si>
  <si>
    <t>Изтегляне в защитна пластмасова тръба KF09125</t>
  </si>
  <si>
    <t>Зариване на същия</t>
  </si>
  <si>
    <t>Монтаж на табло Тап.</t>
  </si>
  <si>
    <t>Монтаж на табло Тст.</t>
  </si>
  <si>
    <t>Монтаж на табло ГРТ</t>
  </si>
  <si>
    <t>Монтаж на табло РТ1</t>
  </si>
  <si>
    <t>Сфазиране на кабел НН</t>
  </si>
  <si>
    <t>Изпитване на кабел НН с мегер</t>
  </si>
  <si>
    <t>Доставка на табло Тап. по приложени схеми</t>
  </si>
  <si>
    <t>Доставка на табло Тст. по приложени схеми</t>
  </si>
  <si>
    <t>Доставка на табло ГРТ по приложена схемa</t>
  </si>
  <si>
    <t>Доставка на табло РТ1 по приложена схемa</t>
  </si>
  <si>
    <t xml:space="preserve">Доставка RACK шкаф оборудван за 17 извода TV, 17бр. изводи PC, 1бр. телефон (Т) </t>
  </si>
  <si>
    <t>Слаботокови инсталации</t>
  </si>
  <si>
    <t>Доставка на кабел FTP cat.6</t>
  </si>
  <si>
    <t>Доставка на кабел HDMI</t>
  </si>
  <si>
    <t>Доставка и монтаж на озвучителна уредба, комплексна доставка</t>
  </si>
  <si>
    <t>Доставка и монтаж на високоговорител за вграждане 10W</t>
  </si>
  <si>
    <t>Доставка и монтаж на атенюатор 60W</t>
  </si>
  <si>
    <t>кг</t>
  </si>
  <si>
    <t>Демонтаж на осветителни тела, вкл. складиране на място</t>
  </si>
  <si>
    <t>Демонтаж на контакти</t>
  </si>
  <si>
    <t>Демонтаж на ключове за осветление</t>
  </si>
  <si>
    <t>Демонтаж на кабел 2х1,5мм2</t>
  </si>
  <si>
    <t>Демонтаж на кабел 2х2,5мм2</t>
  </si>
  <si>
    <t>Демонтаж на кабел 2х4,0мм2</t>
  </si>
  <si>
    <t>Демонтаж на телевизионна розетка</t>
  </si>
  <si>
    <t>Демонтаж на електрически табла, вкл. складиране на място</t>
  </si>
  <si>
    <t>Зидарии</t>
  </si>
  <si>
    <t>Направа зидария от керамични блокове с вертикални кухини, на ширина 12см на вароциментов разтвор, вкл. запенване и укрепване към зидове и конструктивни елементи</t>
  </si>
  <si>
    <t>Направа стоманобетонни щурцове с керамични елементи над отвори в зидария, ширина 12см</t>
  </si>
  <si>
    <t>Направа зидария от керамични блокове с вертикални кухини, на ширина 25см на вароциментов разтвор, вкл. запенване и укрепване към зидове и конструктивни елементи</t>
  </si>
  <si>
    <t>Направа стоманобетонни щурцове с керамични елементи над отвори в зидария, ширина 25см</t>
  </si>
  <si>
    <t>Направа трегер от газобетони блокове, ширина 25см, вкл. лепене и дюбелиране</t>
  </si>
  <si>
    <t>Доставка и направа на кофраж за пояси</t>
  </si>
  <si>
    <t>Доставка и полагане на бетон клас C15/20 (В20) за пояси</t>
  </si>
  <si>
    <t>Доставка и монтаж армировачна стомана В500В с Rs=430MРa</t>
  </si>
  <si>
    <t>Демонтаж щурцове над врати</t>
  </si>
  <si>
    <t>Демонтаж облицовка с камени плочи</t>
  </si>
  <si>
    <t>Демонтаж шапки каменни плочи</t>
  </si>
  <si>
    <t>Демонтаж цокъл от мозайка</t>
  </si>
  <si>
    <t>Демонтаж залепена настилка от балатум</t>
  </si>
  <si>
    <t>Почистване циментова замазка от лепило</t>
  </si>
  <si>
    <t>Демонтаж стоманобетонови основи и настилки</t>
  </si>
  <si>
    <t>Разбиване на циментова замазка до бетонова плоча</t>
  </si>
  <si>
    <t>Доставка, монтаж и демонтаж на работно скеле за демонтажни работи</t>
  </si>
  <si>
    <t>Демонтаж еднокрила метални врати (рамка и крило), вкл. складиране на място</t>
  </si>
  <si>
    <t>Сухо строителство</t>
  </si>
  <si>
    <t>Доставка и монтаж предстенна обшивка, от 2 пластa гипсокартон GKB 12.5мм; полиетиленово фолио; на конструкция CD/UD, вкл. шпакловане и шлайфане на фуги и изолационни ленти</t>
  </si>
  <si>
    <t>Доставка и монтаж предстенна обшивка, от 2 пластa импрегниран гипсокартон GKI 12.5мм; полиетиленово фолио; на конструкция CD/UD, вкл. шпакловане и шлайфане на фуги и изолационни ленти</t>
  </si>
  <si>
    <t>Доставка и монтаж предстенна обшивка, от 2 пластa гипсокартон GKB 12.5мм; полиетиленово фолио; на конструкция CW/UW, вкл. шпакловане и шлайфане на фуги и изолационни ленти</t>
  </si>
  <si>
    <t>Доставка и монтаж предстенна обшивка, от 2 пластa импрегниран гипсокартон GKI 12.5мм; полиетиленово фолио; на конструкция CW/UW, вкл. шпакловане и шлайфане на фуги и изолационни ленти</t>
  </si>
  <si>
    <t>Доставка и монтаж "Г" образен куфар с разгъвка ≤60см, от 2 пластa гипсокартон GKB 12.5мм; полиетиленово фолио; на конструкция CW/UW, вкл. шпакловане и шлайфане на фуги и изолационни ленти</t>
  </si>
  <si>
    <t>Доставка и монтаж "Г" образен куфар с разгъвка ≤60см, от 2 пластa импрегниран гипсокартон GKI 12.5мм; полиетиленово фолио; на конструкция CW/UW, вкл. шпакловане и шлайфане на фуги и изолационни ленти</t>
  </si>
  <si>
    <t>Направа обръщане около дограма и отвори с разгъвка ≤30см, от 2 пластa гипсокартон GKB 12.5мм; полиетиленово фолио; на конструкция CD/UD, вкл. шпакловане и шлайфане на фуги и изолационни ленти</t>
  </si>
  <si>
    <t>Доставка и монтаж суха мазилка, от 1 пласт гипсокартон GKB 12.5мм монтаж на лепене, вкл. шпакловане и шлайфане на фуги и обработка на основата с контактен грунд</t>
  </si>
  <si>
    <t>Обръщане около дограма със суха мазилка на ширина ≤30см, от 1 пласт гипскартон GKB 12.5мм монтаж на лепене, вкл. шпакловане и шлайфане на фуги и обработка на основата с контактен грунд</t>
  </si>
  <si>
    <t>Доставка и монтаж окачен таван, от 1 пласт гипскартон GKB 12.5мм; двойна конструкция CD/UD, дълбочина до плочата ≤25см, вкл. шпакловане и шлайфане на фуги и изолационни ленти</t>
  </si>
  <si>
    <t>Направа на чело на окачен таван, с ширина ≤30см, 1 пласт гипскартон GKB 12.5мм, на конструкция CD/UD, вкл. шпакловане и шлайфане на фуги и изолационни ленти</t>
  </si>
  <si>
    <t>Доставка и монтаж на укрепващи UA профили при врати и отвори, ширина 75мм, дебелина 2мм, вкл. пета за връзка</t>
  </si>
  <si>
    <t>Доставка и монтаж в преградната стена на рулонна стъклена вата с тегло ≥10кг/м3, дебелина 80мм, относително съпротивление на въздушен поток AFr≥5kPas/m2, коефициент на топлопроводност ≤0,04W/mK, негорим материал А2; S1; d0</t>
  </si>
  <si>
    <t>Доставка и монтаж над окачен таван на рулонна стъклена вата с тегло ≥10кг/м3, дебелина 50мм, относително съпротивление на въздушен поток AFr≥5kPas/m2, коефициент на топлопроводност ≤0,04W/mK, негорим материал А2; S1; d0</t>
  </si>
  <si>
    <t>Изрязване и укрепване на отвори в окачен таван</t>
  </si>
  <si>
    <t>Доставка и полагане на алуминиев ръбохранител за външни ъгли</t>
  </si>
  <si>
    <t>Доставка, монтаж и демонтаж на работно скеле</t>
  </si>
  <si>
    <t>Демонтаж външен цокъл от мозайка</t>
  </si>
  <si>
    <t>Демонтаж тухлени стени, вкл. с мазилка по тях</t>
  </si>
  <si>
    <t>Демонтаж подови настилки от керамични плочки, вкл. изчукване до здрава основа</t>
  </si>
  <si>
    <t>Демонтаж стенни облицовки от керамични плочки, вкл. изчукване до здрава основа</t>
  </si>
  <si>
    <t>Демонтаж еднокрили дървени врати (каса и крило)</t>
  </si>
  <si>
    <t>Доставка и полагане на фина шпакловка, на циментова основа, на 2 ръце, върху стъклофибърна мрежа ≥145гр/м2, вкл. грундиране на основата</t>
  </si>
  <si>
    <t>Импрегниране на камък</t>
  </si>
  <si>
    <t>Демонтажи АС</t>
  </si>
  <si>
    <t>Демонтажи ВиК</t>
  </si>
  <si>
    <t>Демонтажи Електро</t>
  </si>
  <si>
    <t>Демонтажи ОВК</t>
  </si>
  <si>
    <t>Доставка и полагане на вароциментова мазилка по стени и тавани, дебелина до 10мм, вкл. грундиране на основата</t>
  </si>
  <si>
    <t>Направа на обръщане около прозорци и врати с варо-циментова мазилка, дебелина до 10мм, вкл. грундиране на основата</t>
  </si>
  <si>
    <t>Доставка и полагане на фина циментова шпакловка, на циментова основа, на 2 ръце, вкл. грундиране на основата</t>
  </si>
  <si>
    <t>Направа на обръщане чела стълбища с гипсова мазилка, дебелина до 10мм, вкл. грундиране на основата</t>
  </si>
  <si>
    <t>Направа на изравнителна цименто пясъчна замазка, дебелина 6-8см, вкл. грундиране на основата</t>
  </si>
  <si>
    <t>Доставка и полагане мазана хидроизолация на циментова основа по под, вкл. грундиране на основата и армираща лента</t>
  </si>
  <si>
    <t>Доставка и полагане мазана хидроизолация на циментова основа по стени, вкл. грундиране на основата</t>
  </si>
  <si>
    <t>Доставка и монтаж гранитогрес по цокъл с височина 10см, с дебелина ≥8мм, на фуга 2мм, вкл. лепило и фугираща смес</t>
  </si>
  <si>
    <t>Направа саморазливна замазка на гипсова основа, дебелина 5-8мм, вкл. обработка на основата с контактен грунд</t>
  </si>
  <si>
    <t>Доставка и монтаж на изолационна и звуко и ударо поглъщаща подложка от XPS, дебелина 5мм</t>
  </si>
  <si>
    <t>Доставка и монтаж на лепене на MDF перваз, височина 5см</t>
  </si>
  <si>
    <t>Доставка и монтаж на алуминиева преходна лайсна, ширина 30мм</t>
  </si>
  <si>
    <t>Доставка и монтаж ъглова алуминиева лайсна за стъпала</t>
  </si>
  <si>
    <t>Доставка и монтаж на PVC лайсна за външни ъгли</t>
  </si>
  <si>
    <t>Доставка и монтаж на окачен таван в мокри помещения от PVC ламели, вкл. обкрайчващ профили</t>
  </si>
  <si>
    <t>Доставка и полагане на латекс по стени и тавани трикратно, бял, вкл. грундиране на основата</t>
  </si>
  <si>
    <t>Доставка и полагане на латекс по стени и тавани трикратно, за мокри помещения, бял, вкл. грундиране на основата</t>
  </si>
  <si>
    <t>Добавка за оцветяване латекс</t>
  </si>
  <si>
    <t>Полагане на венецианска мазилка по стени и тавани, вкл. грундиране на основата</t>
  </si>
  <si>
    <t>Интериорни врати</t>
  </si>
  <si>
    <t>Метални врати</t>
  </si>
  <si>
    <t>Метални парапети и прегради</t>
  </si>
  <si>
    <t>Облицовка цокъл</t>
  </si>
  <si>
    <t>Фасадни облицовки</t>
  </si>
  <si>
    <t>Мазилки и замазки</t>
  </si>
  <si>
    <t>Облицовки и настилки</t>
  </si>
  <si>
    <t>Шпакловки и боядисване</t>
  </si>
  <si>
    <t>Канализациона мрежа</t>
  </si>
  <si>
    <t>Водопроводна мрежа</t>
  </si>
  <si>
    <t>Доставка и монтаж профил със стъклофибърна мрежа по външни ъгли</t>
  </si>
  <si>
    <t>Доставка и полагане на фина шпакловка на циментова основа на 2 ръце, върху стъклофибърна мрежа &gt;140гр/м2 алкало и UV устойчива, вкл. грундиране на основата</t>
  </si>
  <si>
    <t>Доставка и полагане на фина шпакловка, за обръщане около врати и прозорци на циментова основа на 2 ръце, върху стъклофибърна мрежа с външен ъгъл, вкл. грундиране на основата</t>
  </si>
  <si>
    <t>Доставка и полагане топлоизолация по стени от EPS с дебелина 10см, обемно тегло 18-24кг/м3, вкл. лепене и дюбелиране</t>
  </si>
  <si>
    <t>Доставка и полагане топлоизолация от EPS с дебелина 5см, обемно тегло 18-24кг/м3, за обръщане около врати и прозорци на ширина ≤30см, вкл. лепене и дюбелиране</t>
  </si>
  <si>
    <t>Смукателна вентилация бани и WC</t>
  </si>
  <si>
    <t>Смукателна вентилация кухни</t>
  </si>
  <si>
    <t>Отопление и климатизация</t>
  </si>
  <si>
    <t>Демонтаж стена ламперия от ПДЧ плоскости, вкл. носеща конструция</t>
  </si>
  <si>
    <t>Демонтаж конзолна част от бетонови подпрозоречни первази</t>
  </si>
  <si>
    <t>Демонтаж цокъл от керамични плочки</t>
  </si>
  <si>
    <t>Демонтаж двукрили метални врати (рамка и крило), вкл. складиране на място</t>
  </si>
  <si>
    <t>Паркинг</t>
  </si>
  <si>
    <t>Озеленяване</t>
  </si>
  <si>
    <t>Ограда</t>
  </si>
  <si>
    <t xml:space="preserve">Доставка и монтаж на ППр тръби за студена вода Ф20 - PN16, вкл. фитинги и укрепване - хоризонтални разводки </t>
  </si>
  <si>
    <t xml:space="preserve">Доставка и монтаж на ППр тръби за студена вода Ф25 - PN16, вкл. фитинги и укрепване - хоризонтални разводки </t>
  </si>
  <si>
    <t xml:space="preserve">Доставка и монтаж на PVC Ф110 SN4, вкл. фасонни части за вкопана канализация </t>
  </si>
  <si>
    <t xml:space="preserve">Доставка и монтаж на PVC Ф160 SN4, вкл. фасонни части за вкопана канализация </t>
  </si>
  <si>
    <t>Доставка и монтаж на PVC Ф110 SN4, вкл. фасонни части и укрепване - вертикални канални клонове</t>
  </si>
  <si>
    <t>Доставка и монтаж на PVC Ф110, вкл. фасонни части и укрепване - хоризонтални разводки</t>
  </si>
  <si>
    <t>Доставка и монтаж на PVC Ф50, вкл. фасонни части и укрепване - хоризонтални разводки</t>
  </si>
  <si>
    <t xml:space="preserve">Направа на изкоп 0,6/1,1m </t>
  </si>
  <si>
    <t xml:space="preserve">Монтаж на RACK шкаф оборудван за 17 извода TV, 17бр. изводи PC, 1бр. телефон (Т) </t>
  </si>
  <si>
    <t>Доставка и монтаж фасадни прозорци, 5-камерен PVC профил, 50% двуплоскосно отваряне, еднокамерен стъклопакет 24мм (обикновено стъкло 4мм; топъл дистанционер 16мм Argon, нискоемисионно стъкло 4мм), общ коеф. на топлопреминаване &lt;1.7W/м2C, цвят "дървесен фладер"</t>
  </si>
  <si>
    <t>Демонтаж двукрили дървени врати (каса и крило)</t>
  </si>
  <si>
    <t>Демонтаж метални конструкции детска площадка</t>
  </si>
  <si>
    <t>Разбиване бетонови основи ограда</t>
  </si>
  <si>
    <t>Импрегниране на гранит</t>
  </si>
  <si>
    <t>Доставка и полагане на полиетиелново фолио</t>
  </si>
  <si>
    <t>Доставка и направа на кофраж за подложен бетон</t>
  </si>
  <si>
    <t xml:space="preserve">Доставка и полагане на подложен бетон клас C10/12 (В12,5) </t>
  </si>
  <si>
    <t>Доставка и полагане на бетон клас C25/30 (В30) за стълбища</t>
  </si>
  <si>
    <t xml:space="preserve">Ръчен изкоп за доизкопаване и подравняване на земната основа </t>
  </si>
  <si>
    <t>Натоварване на земни маси на транспорт</t>
  </si>
  <si>
    <t>Доставка и полагане на бетон клас C20/25 (В25) за стени</t>
  </si>
  <si>
    <t>Доставка и разстилане на хумусна почва</t>
  </si>
  <si>
    <t>Затревяване</t>
  </si>
  <si>
    <t>Подпорни стени и стълби</t>
  </si>
  <si>
    <t>Доставка и полагане на пясъчна подложка, фракция 0-10мм, дебелина 5см</t>
  </si>
  <si>
    <t>Доставка и монтаж на едностранно каширана фасадна минерална вата с дебелина 12см, плътност ≥50кг/м3, механично закрепване с PVC анкери 5 броя/м2</t>
  </si>
  <si>
    <t>Доставка и полагане на финна гипсова шпакловка по стени и тавани, вкл. грундиране на основата</t>
  </si>
  <si>
    <t>Доставка и монтаж на цокъл за мокет от PVC основа и пълнеж от мокет, височина 5см</t>
  </si>
  <si>
    <t>Направа на обръщане с гипсова мазилка, дебелина до 10мм, вкл. грундиране на основата</t>
  </si>
  <si>
    <t xml:space="preserve">Доставка и монтаж на ламиниран паркет, дървесен фладер "Орех", за висок трафик, мин. клас 33 на износоустойчивост, мин клас на хлъзгане R10, дебелина ≥10мм, антистатина обработка, click xpres сглобка </t>
  </si>
  <si>
    <t>Доставка и полагане на гипсова мазилка по стени и тавани, дебелина до 10мм, вкл. грундиране на основата</t>
  </si>
  <si>
    <t>Механизиран изкоп земни маси на отвал</t>
  </si>
  <si>
    <t>Доставка и монтаж на пътна ивица 10/25/50см, вкл. бетон за замонолитване</t>
  </si>
  <si>
    <t>Доставка и монтаж на бетонови паркинг елементи</t>
  </si>
  <si>
    <t>Доставка и обратна засипка с пясък, фракция 0-10мм, дебелина 5см</t>
  </si>
  <si>
    <t>Доставка и монтаж на уличен бордюр прав 50/35/18см, вкл. бетон за замонолитване</t>
  </si>
  <si>
    <t>Доставка и полагане на декоративни PVC лайсни за оформяне на видими хоризонтални и вертикани ъгли</t>
  </si>
  <si>
    <t>Доставка и полагане на дюбели за връзка между бетонови стени в зоната на дилатационите фуги</t>
  </si>
  <si>
    <t>Полагане на битумен грунд по бетонови елементи в зоната на обратния насип</t>
  </si>
  <si>
    <t>Повърхностна защита на видими бетонови елементи със силикатен импрегнатор</t>
  </si>
  <si>
    <t>Частичен демонтаж и просичане на отвори в тухлени стени с дебелина 25см</t>
  </si>
  <si>
    <t>Частичен демонтаж и просичане на отвори в тухлени стени с дебелина 15см</t>
  </si>
  <si>
    <t>Демонтаж подова мозайка с дебелина 10см, вкл. изчукване до здрава основа</t>
  </si>
  <si>
    <t>Доставка и монтаж интериорна еднокрила MDF врата, крило плътно ламинирано, обхватна каса с первази за зид с дебелина 12см, за зидарски отвор 82/210см, цвят по RAL, звукоизолация Rw≥25dB, вкл. секретна брава, алуминиеви дръжки</t>
  </si>
  <si>
    <t>Доставка и монтаж интериорна еднокрила MDF врата, крило плътно ламинирано, обхватна каса с первази за зид с дебелина 12см, за зидарски отвор 92/210см, цвят по RAL, звукоизолация Rw≥25dB, вкл. секретна брава, алуминиеви дръжки</t>
  </si>
  <si>
    <t>Доставка и монтаж интериорна еднокрила MDF врата, крило плътно ламинирано, обхватна каса с первази за зид с дебелина 30см, за зидарски отвор 102/210см, цвят по RAL, звукоизолация Rw≥25dB, вкл. секретна брава, алуминиеви дръжки</t>
  </si>
  <si>
    <t>Доставка и монтаж интериорна двукрила MDF врата, крила плътни ламинирани, обхватна каса с первази за зид с дебелина 12см, за зидарски отвор 162/210см, цвят по RAL, звукоизолация Rw≥25dB, вкл. секретна брава, алуминиеви дръжки</t>
  </si>
  <si>
    <t>Доставка и монтаж интериорна двукрила MDF врата, крила плътни ламинирани, обхватна каса с первази за зид с дебелина 12см, за зидарски отвор 192/210см, цвят по RAL, звукоизолация Rw≥25dB, вкл. секретна брава, алуминиеви дръжки</t>
  </si>
  <si>
    <t>Доставка и монтаж интериорна плъзгаща MDF врата, крило плътно ламинирано, обхватна каса с первази за зид с дебелина 30см, за зидарски отвор 102/210см, цвят по RAL, звукоизолация Rw≥25dB, вкл. секретна брава, алуминиеви дръжки</t>
  </si>
  <si>
    <t>Демонтаж и изнасяне на чугунен радиатор, включително арматура и аншлус</t>
  </si>
  <si>
    <t>Демонтаж на метална конструкция за укрепване на стоманени тръби</t>
  </si>
  <si>
    <t>Демонтаж на съществуващ водогреен котел</t>
  </si>
  <si>
    <t>Демонтаж на тръбни връзки в котелно, комплект с арматура</t>
  </si>
  <si>
    <t>Демонтаж на циркулационна помпа, комплект с арматура</t>
  </si>
  <si>
    <t>Демонтаж на отворен разширителен съд</t>
  </si>
  <si>
    <t>Демонтаж на метален комин (неизолиран)</t>
  </si>
  <si>
    <t>В единичните цени на СМР да се включат печалбата и всички разходи на изпълнителя (за труд, материали, механизация, допълнителни разходи и др.), включително разходи за временно строителство, доставно-складови разходи, пренос на материалите до работното място и други.</t>
  </si>
  <si>
    <t>В случай, че някой вид работа не е описан в количествената сметка, но присъства в проекта (или не присъства в проекта, но следва да се изпълни), строителната фирма, даваща оферта, следва да уведоми Възложителя и Проектанта. След изясняване на вида работа и нейното количество, последните се включват в офертата.</t>
  </si>
  <si>
    <t>Офертите за изпълнение на строително-монтажните работи на обекта да се правят на базата на проекта и количествено-стойностната сметка, гледани заедно!</t>
  </si>
  <si>
    <t>В позициите, където не е написано "доставка и монтаж", "доставка и полагане", "изработване, доставка и монтаж" и други подобни, следва да се има предвид, че се включват всички материали, строителни продукти и елементи, включително доставката им и работите по техния монтаж, полагане, направа или изпълнение.</t>
  </si>
  <si>
    <t>Количествено-стойностната сметка да се гледа заедно с проекта и всичките му части. За обхвата на видовете работи да се имат предвид позициите в сметката, заедно с предписанията на проекта.</t>
  </si>
  <si>
    <t>Доставка и монтаж обшивка по стени от импрегниран иглолистен материал, вертикален монтаж, дебелина ≥20мм, вкл. носеща конструкция</t>
  </si>
  <si>
    <t>Забележки:</t>
  </si>
  <si>
    <t>мес</t>
  </si>
  <si>
    <t>Доставка и монтаж LED прожектори за осветяване на обекта за целия период на строителството, вкл. окабеляване</t>
  </si>
  <si>
    <t>Демонтаж съществуваща дограма (рамка и крила), вкл. складиране на място</t>
  </si>
  <si>
    <t>Изчукване до здрава основа на копроментирана вътрешна мазилка</t>
  </si>
  <si>
    <t>Очукване на фасадна боя и външна мазилка до здрава основа, вкл. почистване на запазени участъци с телена четка</t>
  </si>
  <si>
    <t>Доставка и монтаж растерен окачен таван, видима носеща конструкция, растер 60/60см или 120/60см, дълбочина до плочата до 40см, минералфазерни пана с прав борд и дебелина 15мм, цвят бял подобен на RAL9010</t>
  </si>
  <si>
    <t>Доставка и монтаж растерен окачен таван, видима носеща конструкция, растер 60/60см или 120/60см, дълбочина до плочата до 40см, минералфазерни пана с прав борд и дебелина 15мм, цвят бял подобен на RAL9010, влагоустойчивост ≥90%</t>
  </si>
  <si>
    <t>Доставка и полагане топлоизолация по дъно тераса, от XPS с дебелина 5см, вкл. лепене и дюбелиране</t>
  </si>
  <si>
    <t>Доставка и полагане топлоизолация от XPS с дебелина 2см, по чела, с ширина ≤30см, вкл. лепене и дюбелиране</t>
  </si>
  <si>
    <t>Доставка и направа на кофраж едностранен за стени, тип "видим бетон"</t>
  </si>
  <si>
    <t>Демонтаж тротоарна настилка</t>
  </si>
  <si>
    <t>Доставка и засаждане иглолистни дървета Abies Аlba, височина 100/150см</t>
  </si>
  <si>
    <t>Доставка и засаждане иглолистни дървета Picea Pungens GLAUCA, височина 100/150см</t>
  </si>
  <si>
    <t>Доставка и засаждане иглолистни храсти Thuja occidentalis COLUMNA, височина 20/40см</t>
  </si>
  <si>
    <t>Доставка и засаждане иглолистни храсти Thuja occidentalis RHEINGOLD, височина 20/40см</t>
  </si>
  <si>
    <t>Доставка и засаждане иглолистни храсти Junipesrus communis HIBERNICA, височина 20/40см</t>
  </si>
  <si>
    <t>Доставка и засаждане иглолистни храсти Juniperus sabina, височина 20/40см</t>
  </si>
  <si>
    <t>Доставка и засаждане иглолистни храсти Juniperus sqamata BLUE CARPET, височина 20/40см</t>
  </si>
  <si>
    <t>Доставка и засаждане иглолистни храсти Juniperus chinensis PFITSERIANA AUREA, височина 20/40см</t>
  </si>
  <si>
    <t xml:space="preserve">Доставка и засаждане широколистни храсти Buxus sempervirens, височина 20/40см </t>
  </si>
  <si>
    <t>Доставка и засаждане широколистни храсти Laurocerassus officinalis, височина 20/40см</t>
  </si>
  <si>
    <t>Доставка и засаждане широколистни храсти Cotinus coggigria ROYAL PURPLE, височина 20/40см</t>
  </si>
  <si>
    <t>Доставка и засаждане широколистни храсти Cotoneaster dammery, височина 20/40см</t>
  </si>
  <si>
    <t>Доставка и засаждане широколистни храсти Eunimus fortunei, височина 20/40см</t>
  </si>
  <si>
    <t>Доставка и засаждане широколистни храсти Erica carnea, височина 20/40см</t>
  </si>
  <si>
    <t>Доставка и засаждане широколистни храсти Hypericum calicinum, височина 20/40см</t>
  </si>
  <si>
    <t>Доставка и засаждане широколистни храсти Ligustrum vulgare, височина 20/40см</t>
  </si>
  <si>
    <t>Доставка и засаждане широколистни храсти Lonicera pileata, височина 20/40см</t>
  </si>
  <si>
    <t>Доставка и засаждане широколистни храсти Vinca major VARIEGATA, височина 20/40см</t>
  </si>
  <si>
    <t>Доставка и засаждане широколистни храсти Vinca minor, височина 20/40см</t>
  </si>
  <si>
    <t>Доставка и засаждане широколистни дървета Acer palmatum ATROPURPUREA, височина 150/200см</t>
  </si>
  <si>
    <t>Доставка и засаждане широколистни дървета Betula pendula YONGII, височина 150/200см</t>
  </si>
  <si>
    <t>Доставка и засаждане широколистни дървета Prunus cerasifera PISSARDII, височина 150/200см</t>
  </si>
  <si>
    <t>Доставка и многогодишни ниски цветя Cerastium, Flox, Lobelia, Portulaca</t>
  </si>
  <si>
    <t>Доставка на кабел NYY 2x1,5мм2</t>
  </si>
  <si>
    <t>Доставка на кабел NYY 3x1,5мм2</t>
  </si>
  <si>
    <t>Доставка на кабел NYY 4x1,5мм2</t>
  </si>
  <si>
    <t>Доставка на кабел NYY 3x2,5мм2</t>
  </si>
  <si>
    <t>Доставка на кабел NYY 3x4мм2</t>
  </si>
  <si>
    <t>Доставка на кабел NYY 3x6мм2</t>
  </si>
  <si>
    <t>Доставка на кабел NYY 5x6мм2</t>
  </si>
  <si>
    <t>Доставка на кабел NYY 5x16мм2</t>
  </si>
  <si>
    <t>Доставка на кабел NYY 5x35мм2</t>
  </si>
  <si>
    <t>Направа суха разделка на кабел до 6 мм2</t>
  </si>
  <si>
    <t>Направа суха разделка на кабел до 16 мм2</t>
  </si>
  <si>
    <t>Направа суха разделка на кабел до 35 мм2</t>
  </si>
  <si>
    <t>Свързване на проводник със съоръжение до 2,5 мм2</t>
  </si>
  <si>
    <t>Свързване на проводник със съоръжение до 16 мм2</t>
  </si>
  <si>
    <t>Свързване на проводник със съоръжение до 25 мм2</t>
  </si>
  <si>
    <t>Доставка на кабел JY(ST)Y 2x2x0,8мм2</t>
  </si>
  <si>
    <t>Доставка и монтаж на РШ 60/60 с дълбочина 0,57м, бетонова или зидана с бетонови тухли, с метален или бетонов капак</t>
  </si>
  <si>
    <t>Доставка и монтаж на РШ 60/60 с дълбочина 0,74м, бетонова или зидана с бетонови тухли, с метален или бетонов капак</t>
  </si>
  <si>
    <t>Дограма и врати</t>
  </si>
  <si>
    <t xml:space="preserve">Демонтаж на поц.тръби Ф1 1/2", вкл. фитинги и укрепване - окачени </t>
  </si>
  <si>
    <t xml:space="preserve">Демонтаж на поц.тръби Ф1", вкл. фитинги и укрепване - окачени </t>
  </si>
  <si>
    <t xml:space="preserve">Демонтаж на поц.тръби Ф3/4", вкл. фитинги и укрепване - окачени </t>
  </si>
  <si>
    <t>Демонтаж на поц.тръби Ф3/4", вкл. фитинги и укрепване - хоризонтални разводки</t>
  </si>
  <si>
    <t>Демонтаж на поц.тръби Ф1/2", вкл. фитинги и укрепване - хоризонтални разводки</t>
  </si>
  <si>
    <t xml:space="preserve">Демонтаж на промивен кран за тоалетна </t>
  </si>
  <si>
    <t>Демонтаж на смесителна душ батерия - стенна</t>
  </si>
  <si>
    <t xml:space="preserve">Демонтаж бойлер </t>
  </si>
  <si>
    <t>Демонтаж на PVC Ф160, вкл. фасонни части и укрепване - вкопана канализация</t>
  </si>
  <si>
    <t>Демонтаж на PVC Ф110, вкл. фасонни части и укрепване - вкопана канализация</t>
  </si>
  <si>
    <t>Демонтаж на PVC Ф50, вкл. фасонни части и укрепване - вкопана канализация</t>
  </si>
  <si>
    <t xml:space="preserve">Демонтаж на PVC Ф110, вкл. фасонни части и укрепване - вертикални клонове </t>
  </si>
  <si>
    <t>Демонтаж на PVC Ф110, вкл. фасонни части и укрепване - хоризонтални разводки</t>
  </si>
  <si>
    <t>Демонтаж на тоалетна чиния със задно оттичане</t>
  </si>
  <si>
    <t>Демонтаж на тоалетна мивка, вкл. сифон и комплект за монтаж</t>
  </si>
  <si>
    <t xml:space="preserve">Демонтаж на ПС Ф50 за санитарни помещения </t>
  </si>
  <si>
    <t xml:space="preserve">Демонтаж на смесителна батерия за кухненска мивка - стенна </t>
  </si>
  <si>
    <t>Демонтаж на смесителна батерия за тоалетна мивка - стенна</t>
  </si>
  <si>
    <t>Демонтаж на PVC Ф50, вкл. фасонни части и укрепване - хоризонтални разводки</t>
  </si>
  <si>
    <t>Доставка и монтаж на топлоизолация за тръби Ф25, d=6mm</t>
  </si>
  <si>
    <t>Доставка и монтаж на топлоизолация за тръби Ф20, d=6mm</t>
  </si>
  <si>
    <t>Доставка и монтаж кухненски аспиратор с дебит V=400 m3/h и ел. мощност N=0.24kW/230V, комплект с гравитационна клапа</t>
  </si>
  <si>
    <t>Доставка и монтаж инверторен климатизатор сплит система 9L с отоп. мощност Qот=3,2kW; охл. мощност Qохл=2.5kW; ел. мощност N=0,84kW/230V, комплект с тръбен път</t>
  </si>
  <si>
    <t>Доставка и монтаж инверторен климатизатор сплит система 12L с отоп. мощност Qот=4kW; охл. мощност Qохл=3,4kW; ел. мощност N=1,19kW/230V, комплект с тръбен път</t>
  </si>
  <si>
    <t>Доставка и монтаж инверторен климатизатор сплит система 14L с отоп. мощност Qот=5kW; охл. мощност Qохл=4kW; ел. мощност N=1,33kW/230V, комплект с тръбен път</t>
  </si>
  <si>
    <t>Доставка и монтаж електрическо отоплително тяло с мощност 400W, влагоустойчиво</t>
  </si>
  <si>
    <t>Доставка и монтаж електрическо отоплително тяло с мощност 600W, влагоустойчиво</t>
  </si>
  <si>
    <t>Доставка и монтаж електрическо отоплително тяло с мощност 600W</t>
  </si>
  <si>
    <t>Доставка и монтаж електрическо отоплително тяло с мощност 800W</t>
  </si>
  <si>
    <t>Доставка и монтаж електрическо отоплително тяло с мощност 1000W</t>
  </si>
  <si>
    <t>Доставка и монтаж електрическо отоплително тяло с мощност 1200W</t>
  </si>
  <si>
    <t>Доставка и монтаж електрическо отоплително тяло с мощност 1400W</t>
  </si>
  <si>
    <t>Доставка и монтаж електрическо отоплително тяло с мощност 1700W</t>
  </si>
  <si>
    <t>Доставка и монтаж електрическо отоплително тяло с мощност 2000W</t>
  </si>
  <si>
    <t xml:space="preserve">Доставка и монтаж на подов сифон ф110, основа с периферия и надстойка с капачка Inox </t>
  </si>
  <si>
    <t>Демонтаж на тръбна мрежа от черни газови и безшевни тръби с диаметър до ф108</t>
  </si>
  <si>
    <t>Доставка и монтаж битов вентилатор ф125 с дебит V=90 m3/h, напор Н=50Ра и ел. мощност N=0.022kW/230V, комплект с възвратна клапа</t>
  </si>
  <si>
    <t>Доставка и монтаж гъвкав въздуховод ф127</t>
  </si>
  <si>
    <t>Доставка и монтаж коляно ф125</t>
  </si>
  <si>
    <t>Доставка и монтаж кръгъл въздуховод ф125</t>
  </si>
  <si>
    <t>Доставка и монтаж седлово отклонение ф125</t>
  </si>
  <si>
    <t>Доставка и монтаж гъвкав въздуховод ф165</t>
  </si>
  <si>
    <t>Доставка и монтаж кръгъл въздуховод ф160</t>
  </si>
  <si>
    <t>Доставка и монтаж на плътна метална еднокрила, самозатваряща се, топлоизолирана, ъглова каса, за зидарски отвор 105/200см, тристранно фалцирано крило 67мм, поцинкована ламарина 0.9мм, пружинни регулируеми панти, полиестерно покритие в цвят по RAL, обков - отвън топка вътре дръжка, вкл. секретна брава с европатрон</t>
  </si>
  <si>
    <t>Доставка и монтаж на праг от полимермрамор за душ кабина, височина 5см</t>
  </si>
  <si>
    <t>Доставка и полагане на настилка от термолющен гранит "сив", дебелина ≥20мм, вкл. лепило и фугираща смес</t>
  </si>
  <si>
    <t>Доставка и полагане на термолющен гранит "сив" по стъпала, (стъпало 31см и чело 15см) дебелина ≥20мм, вкл. обработка фаска и чело</t>
  </si>
  <si>
    <t>Доставка и полагане на термолющен гранит "сив" по цокъл, дебелина ≥10мм, височина 10см, вкл. лепило и фугираща смес</t>
  </si>
  <si>
    <t>Доставка и полагане на настилка от полиран гранит "сив", дебелина ≥20мм, вкл. лепило и фугираща смес</t>
  </si>
  <si>
    <t>Доставка и полагане на полиран гранит "сив" по цокъл, дебелина ≥10мм, височина 10см, вкл. лепило и фугираща смес</t>
  </si>
  <si>
    <t>Доставка и монтаж гранитогрес по цокъл с височина 8см, "тъмно сив", модел "сол-пипер", вкл. лепило и фугираща смес</t>
  </si>
  <si>
    <t>Доставка и монтаж гранитогрес "тъмно сив", размери ≥40/40см, дебелина ≥8мм, I-во качество, на фуга 2мм, вкл. лепило и фугираща смес</t>
  </si>
  <si>
    <t>Доставка и монтаж гранитогрес "тъмно сив", модел "сол-пипер", размери 33/33см, дебелина ≥7мм, I-во качество, фуга 2мм, вкл. лепило и фугираща смес</t>
  </si>
  <si>
    <t>Доставка и монтаж фаянс по стени, бял, размери 15/15мм, минимална фуга, вкл. лепило и фугираща смес</t>
  </si>
  <si>
    <t>Доставка и монтаж фаянс по стени, размери ≥20/20см, I-во качество, минимална фуга, вкл. лепило и фугираща смес</t>
  </si>
  <si>
    <t>Доставка и монтаж на стъклен параван при душ кабина, вкл. укрепваща конструкция и обков</t>
  </si>
  <si>
    <t>Доставка и монтаж на стъкленa врата при душ кабина, размери 70/210см, вкл. укрепваща конструкция и обков</t>
  </si>
  <si>
    <t>Доставка и монтаж на външен метален парапет от плътно желязо, височина 105см, ръкохватка от шина 10х40мм, пълнежни вертикални пръти от профил 20х20мм през 10см, покритие горещо поцинковане и боя по RAL, вкл. анкериране към основата</t>
  </si>
  <si>
    <t>Доставка и монтаж на външен метален парапет пред прозорци от плътно желязо, височина 45см, ръкохватка от шина 10х40мм, пълнежни вертикални пръти от профил 20х20мм през 10см, покритие горещо поцинковане и боя по RAL, вкл. анкериране към основата</t>
  </si>
  <si>
    <t>Доставка и монтаж на вътрешен метален парапет от плътно желязо, височина 90см, ръкохватка от шина 10х40мм, пълнежни вертикални пръти от профил 20х20мм, покритие грунд и боя по RAL, вкл. анкериране към основата</t>
  </si>
  <si>
    <t>Доставка и монтаж на външна входна изтривалка от алуминиеви ламели, вкл. метална рамка</t>
  </si>
  <si>
    <t>Доставка и монтаж на алуминиев профил за дилатационни фуги по под, усточив на висок пешеходен трафик</t>
  </si>
  <si>
    <t>Доставка и монтаж на лепене на дървен перваз, височина 7см</t>
  </si>
  <si>
    <t>Доставка и монтаж на масивен паркет, дъб/бук, дебелина ≥18мм, монтаж на лепене, вкл. циклене и лакиране</t>
  </si>
  <si>
    <t>Доставка и монтаж на тоалетна, моноблок със задно оттичане, вкл. мека връзка и капак</t>
  </si>
  <si>
    <t>Доставка и монтаж "зимна градина" от алуминиеви термо-профили за окачена колоно-гредова фасадна система, вградена врата 120/220см, еднокамерен стъклопакет 28мм (4-сезонно стъкло 6мм; топъл дистанционер 14мм Argon, ламинирано стъкло 4.4.1мм), общ коеф. на топлопреминаване &lt;2.0W/м2C, вертикален и хоризонтален капачков профил; цвят по RAL, окомплектовки съгласно системно решение, вкл. всички завършавания между фасадата и конструктивните елементи</t>
  </si>
  <si>
    <t>Доставка и монтаж витрина с врата 120/220см, алуминиев термо профил, еднокамерен стъклопакет 24мм (ламинирано стъкло 3.3.1мм; дистанционер 16мм , ламинирано стъкло 3.3.1мм), общ коеф. на топлопреминаване &lt;2.0W/м2C, затваряне на каса и крило в една равнина, усилени панти, цвят по RAL, вкл. обков и секретно заключване</t>
  </si>
  <si>
    <t>Доставка монтаж алуминиеви врати от студен профил, единично ламинирано стъкло 3.3.1, затваряне на каса и крило в една равнина, усилени панти, цвят по RAL, окомплектовки съгласно системно решение, вкл. обков и секретно заключване</t>
  </si>
  <si>
    <t>Доставка и монтаж външни алуминиеви подпрозоречни поли на ширина 30см, цвят по RAL, вкл. капачки</t>
  </si>
  <si>
    <t>Направа на обръщния около врати и прозорци с дъсчена обшивка от импрегниран иглолистен материал, вертикален монтаж, дебелина ≥20мм, вкл. носеща конструкция и зарязване на герунг</t>
  </si>
  <si>
    <t>Доставка и монтаж облицовка около камина с варовик, дебелина ≥20мм, монтаж на поцинкована мрежа и флексово лепило с фибри, вкл. фугиране</t>
  </si>
  <si>
    <t>Доставка и монтаж фризове при камина от варовик, вкл. лепило и фугираща смес</t>
  </si>
  <si>
    <t>Направа на облицовка по цокъл от термолющен гранит "сив", размери ≥60/20см, дебелина ≥20мм, монтаж на поцинкована мрежа и флексово-мразоустойчиво лепило с фибри, вкл. фугиране</t>
  </si>
  <si>
    <t>Доставка и полагане топлоизолация от XPS с дебелина 5см, вкл. лепене и дюбелиране</t>
  </si>
  <si>
    <t>Посочените в сметката позиции и съответните им количества са за строително-монтажни работи (СМР) в напълно завършен (монтиран, положен и т.н.) вид, включително доставка, монтаж, полагане, изпълнение, изработване и т.н., както и включително доставка на всички строителни материали, продукти, елементи и аксесоари, необходими за качествения монтаж, полагане, направа или изпълнение.</t>
  </si>
  <si>
    <t>Доставка и монтаж на структура за вграждане с казанче, вкл. бутон хром</t>
  </si>
  <si>
    <t>Доставка и монтаж на конзолна тоалетна чиния, вкл. капак</t>
  </si>
  <si>
    <t>Доставка и монтаж на тротоарни плочи 40/40/5см, вкл. фугиране с пресят пясък</t>
  </si>
  <si>
    <t>Външни настилки</t>
  </si>
  <si>
    <t>Доставка и монтаж на тротоарни плочи по бетонови стъпала 40/40/5см, монтаж на земновлажен циментопясъчен разтвор</t>
  </si>
  <si>
    <t>Демонтаж метални пана и колове за ограда, вкл. метални врати</t>
  </si>
  <si>
    <t>Доставка и монтаж трилицева горивна камера (камина) за вграждане, корпус и димосборник от стомана или чугун, вътрешна облицовка от огнеупорни тухли, вкл. подвързване към комин</t>
  </si>
  <si>
    <t>Анекриране на армировачна скара към съществуващи бетонови стени</t>
  </si>
  <si>
    <t>Доставка и полагане на бетон клас C25/30 (В30) за бетонова шапка, вкл. механична обработка с пердашка</t>
  </si>
  <si>
    <t>Доставка и направа на двустранен кофраж за бетонова шапка, височина 10см, вкл. залагане на водооткап</t>
  </si>
  <si>
    <t>Доставка и полагане на XPS 2см по вертикални деформационни фуги</t>
  </si>
  <si>
    <t>Извозване на земни маси на депо, вкл. такса разтоварище</t>
  </si>
  <si>
    <t>Доставка и полагане от несортиран трошен камък, вкл. разриване и уплътняване на пластове през 20см, с коеф уплътняване ≥0.95</t>
  </si>
  <si>
    <t>Направа обратен насип от земни маси, вкл. разриване и уплътняване на пластове през 20см, с коеф уплътняване ≥0.95</t>
  </si>
  <si>
    <t>Доставка и монтаж бетонови павета, редене в комбинация от 10/20/8cм и 10/10/8cм, вкл. фугиране с пресят пясък</t>
  </si>
  <si>
    <t>Доставка и монтаж на градински бордюри 8/16/50cм, вкл. бетон за замонолитване</t>
  </si>
  <si>
    <t>Демонтаж асфалтова настилка</t>
  </si>
  <si>
    <t>Доставка и направа на кофраж за стълбища, видимо чело</t>
  </si>
  <si>
    <t>Изтегляне в гофрирана защитна пластмасова тръба Ф16</t>
  </si>
  <si>
    <t>Доставка и полагане вградена ревизиона клапа с уплътнение с размери 40/40см</t>
  </si>
  <si>
    <t>Доставка и монтаж на настилка от мокет, състав 100%РА или 100%PP, тегло на косъма ≥550гр/м2, височина на косъма 3,00мм, трудно горимост Bfl-s1, клас на износоустойчивост 33, антистатина обработка, вкл. лепило</t>
  </si>
  <si>
    <t>Доставка и монтаж на преградната стена, с обща дебелина 125мм, от 2 пласта гипсокартон GKB 12.5мм; полиетиленово фолио; единична конструкция CW75мм; полиетиленово фолио; 2 пласта гипсокартон GKB 12.5мм, вкл. шпакловане и шлайфане на фуги и изолационни ленти</t>
  </si>
  <si>
    <t>Доставка и монтаж на преградната стена, с обща дебелина 125мм, от 2 пласта импрегниран гипсокартон GKI 12.5мм; полиетиленово фолио; единична конструкция CW75мм; полиетиленово фолио; 2 пласта импрегниран гипсокартон GKI 12.5мм, вкл. шпакловане и шлайфане на фуги и изолационни ленти</t>
  </si>
  <si>
    <t>Доставка и монтаж на преградната стена, с обща дебелина 125мм, от 2 пласта гипсокартон GKB 12.5мм; полиетиленово фолио; единична конструкция CW75мм; полиетиленово фолио; 2 пласта импрегниран гипсокартон GKI 12.5мм, вкл. шпакловане и шлайфане на фуги и изолационни ленти</t>
  </si>
  <si>
    <t xml:space="preserve">Доставка и монтаж на подов сифон ф50, основа с периферия и надстойка с капачка Inox (HL80.1 или подобен) за санитарни помещения </t>
  </si>
  <si>
    <t>Доставка и монтаж на подов сифон ф50, основа с периферия и надстойка с капачка Inox (HL80 или подобен) за тераса</t>
  </si>
  <si>
    <t>Полагане на PVC тръба (KOPOFLEX KF09125 или аналогична)</t>
  </si>
  <si>
    <t>Доставка на PVC тръба (KOPOFLEX KF09040 или аналогична)</t>
  </si>
  <si>
    <t>Полагане на PVC тръба (KOPOFLEX KF09040 или аналогична)</t>
  </si>
  <si>
    <t>Доставка на PVC тръба (KOPOFLEX KF09125 или аналогична)</t>
  </si>
  <si>
    <t>Доставка на панел с 3бр. монофазни контакта + 2бр.компютърни розетки + HDMI излаз</t>
  </si>
  <si>
    <t>Доставка на панел с 3бр. монофазни контакта + компютърна мрежа</t>
  </si>
  <si>
    <t>Доставка на панел с 2бр. монофазни контакта + телевизионен контак</t>
  </si>
  <si>
    <t>Доставка и монтаж на оградна система, оградни пана с минимални размери - височина 150см, дължина 250см, тел ф5м, решетка 50х200мм, покритие Zn + ударо устойчиво PVC, цвят RAL6005 зелен, оградни стълбове през 250см, покритие Zn+, ударо устойчиво PVC, цвят RAL6005 зелен, вкл. анкерни планки, анкери, фиксатори и капачки</t>
  </si>
  <si>
    <t>Доставка и монтаж на еднокрила врата от оградна система, с размери 120/200см, метална рамка с пълнеж от оградно пано, покритие Zn + ударо устойчиво PVC, цвят RAL6005 зелен. вкл. брава и секретено заключване</t>
  </si>
  <si>
    <t>Доставка и монтаж на двукрила врата от оградна система, с размер 2х220/200см, метална рамка с пълнеж от оградно пано, покритие Zn + ударо устойчиво PVC, цвят RAL6005 зелен. вкл. брава и секретено заключване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</si>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</sst>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#,##0.00\ &quot;лв&quot;"/>
    <numFmt numFmtId="167" formatCode="#,##0.00_ ;[Red]\-#,##0.00;\-"/>
    <numFmt numFmtId="168" formatCode="_-* #,##0_-;\-* #,##0_-;_-* &quot;-&quot;_-;_-@_-"/>
    <numFmt numFmtId="169" formatCode="_-* #,##0.00\ _л_в_-;\-* #,##0.00\ _л_в_-;_-* \-??\ _л_в_-;_-@_-"/>
    <numFmt numFmtId="170" formatCode="_(* #,##0.00_);_(* \(#,##0.00\);_(* &quot;-&quot;??_);_(@_)"/>
    <numFmt numFmtId="171" formatCode="_-* #,##0.00\ [$лв-402]_-;\-* #,##0.00\ [$лв-402]_-;_-* &quot;-&quot;??\ [$лв-402]_-;_-@_-"/>
    <numFmt numFmtId="172" formatCode="_-* #,##0.00\ [$€]_-;\-* #,##0.00\ [$€]_-;_-* &quot;-&quot;??\ [$€]_-;_-@_-"/>
    <numFmt numFmtId="173" formatCode="_-* #,##0.00\ [$€]_-;\-* #,##0.00\ [$€]_-;_-* \-??\ [$€]_-;_-@_-"/>
    <numFmt numFmtId="174" formatCode="_-[$€]\ * #.##0.00_-;\-[$€]\ * #.##0.00_-;_-[$€]\ * &quot;-&quot;??_-;_-@_-"/>
    <numFmt numFmtId="175" formatCode="0.0%"/>
    <numFmt numFmtId="176" formatCode="0&quot; лв/м2&quot;"/>
    <numFmt numFmtId="177" formatCode="0&quot; м2&quot;"/>
  </numFmts>
  <fonts count="7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6"/>
      <name val="Arial"/>
      <family val="2"/>
      <charset val="204"/>
    </font>
    <font>
      <sz val="11"/>
      <color indexed="8"/>
      <name val="Arial"/>
      <family val="2"/>
      <charset val="204"/>
    </font>
    <font>
      <b/>
      <sz val="10"/>
      <color indexed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9"/>
      <name val="Arial"/>
      <family val="2"/>
      <charset val="204"/>
    </font>
    <font>
      <sz val="12"/>
      <color indexed="9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9"/>
      <name val="Arial"/>
      <family val="2"/>
      <charset val="204"/>
    </font>
    <font>
      <sz val="1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0"/>
      <name val="Helv"/>
      <family val="2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0"/>
      <name val="Helv"/>
      <charset val="204"/>
    </font>
    <font>
      <sz val="10"/>
      <name val="Helv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  <charset val="204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52"/>
      <name val="Arial"/>
      <family val="2"/>
      <charset val="204"/>
    </font>
    <font>
      <sz val="10"/>
      <color indexed="52"/>
      <name val="Arial"/>
      <family val="2"/>
    </font>
    <font>
      <sz val="11"/>
      <color indexed="60"/>
      <name val="Calibri"/>
      <family val="2"/>
    </font>
    <font>
      <sz val="8"/>
      <name val="HebarCond"/>
      <family val="2"/>
    </font>
    <font>
      <sz val="10"/>
      <color indexed="8"/>
      <name val="Arial"/>
      <family val="2"/>
    </font>
    <font>
      <sz val="9"/>
      <name val="Geneva"/>
    </font>
    <font>
      <b/>
      <sz val="11"/>
      <color indexed="63"/>
      <name val="Calibri"/>
      <family val="2"/>
    </font>
    <font>
      <sz val="10"/>
      <name val="ExcelciorCyr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0"/>
      <name val="Verdana"/>
      <family val="2"/>
      <charset val="204"/>
    </font>
    <font>
      <sz val="8"/>
      <name val="HebarCond"/>
    </font>
    <font>
      <sz val="8"/>
      <name val="HebarCond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3F3F3F"/>
      <name val="Calibri"/>
      <family val="2"/>
      <scheme val="minor"/>
    </font>
    <font>
      <sz val="9"/>
      <color rgb="FF000000"/>
      <name val="Arial"/>
      <family val="2"/>
      <charset val="204"/>
    </font>
    <font>
      <i/>
      <sz val="11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B0F0"/>
      <name val="Arial"/>
      <family val="2"/>
      <charset val="204"/>
    </font>
    <font>
      <sz val="11"/>
      <color rgb="FF00B0F0"/>
      <name val="Arial"/>
      <family val="2"/>
      <charset val="204"/>
    </font>
    <font>
      <sz val="11"/>
      <name val="Arial"/>
      <family val="2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2F2F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9"/>
      </patternFill>
    </fill>
  </fills>
  <borders count="18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hair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18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" fillId="5" borderId="0"/>
    <xf numFmtId="0" fontId="3" fillId="6" borderId="0"/>
    <xf numFmtId="0" fontId="35" fillId="6" borderId="0"/>
    <xf numFmtId="0" fontId="3" fillId="6" borderId="0"/>
    <xf numFmtId="0" fontId="35" fillId="5" borderId="0"/>
    <xf numFmtId="0" fontId="3" fillId="5" borderId="0"/>
    <xf numFmtId="0" fontId="3" fillId="5" borderId="0"/>
    <xf numFmtId="0" fontId="3" fillId="5" borderId="0"/>
    <xf numFmtId="0" fontId="3" fillId="5" borderId="0"/>
    <xf numFmtId="0" fontId="3" fillId="5" borderId="0"/>
    <xf numFmtId="167" fontId="35" fillId="7" borderId="7"/>
    <xf numFmtId="167" fontId="35" fillId="8" borderId="7"/>
    <xf numFmtId="0" fontId="36" fillId="0" borderId="0"/>
    <xf numFmtId="0" fontId="17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36" fillId="0" borderId="0"/>
    <xf numFmtId="0" fontId="36" fillId="0" borderId="0"/>
    <xf numFmtId="0" fontId="3" fillId="5" borderId="0"/>
    <xf numFmtId="0" fontId="3" fillId="6" borderId="0"/>
    <xf numFmtId="0" fontId="35" fillId="6" borderId="0"/>
    <xf numFmtId="0" fontId="3" fillId="6" borderId="0"/>
    <xf numFmtId="0" fontId="35" fillId="5" borderId="0"/>
    <xf numFmtId="0" fontId="3" fillId="5" borderId="0"/>
    <xf numFmtId="0" fontId="3" fillId="5" borderId="0"/>
    <xf numFmtId="0" fontId="3" fillId="5" borderId="0"/>
    <xf numFmtId="0" fontId="3" fillId="5" borderId="0"/>
    <xf numFmtId="0" fontId="3" fillId="5" borderId="0"/>
    <xf numFmtId="0" fontId="36" fillId="0" borderId="0"/>
    <xf numFmtId="0" fontId="17" fillId="0" borderId="0"/>
    <xf numFmtId="0" fontId="36" fillId="0" borderId="0"/>
    <xf numFmtId="0" fontId="17" fillId="0" borderId="0"/>
    <xf numFmtId="0" fontId="36" fillId="0" borderId="0"/>
    <xf numFmtId="0" fontId="37" fillId="0" borderId="0"/>
    <xf numFmtId="0" fontId="38" fillId="0" borderId="0"/>
    <xf numFmtId="0" fontId="36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36" fillId="0" borderId="0"/>
    <xf numFmtId="0" fontId="36" fillId="0" borderId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9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9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9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9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9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9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9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9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9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9" borderId="0" applyNumberFormat="0" applyBorder="0" applyAlignment="0" applyProtection="0"/>
    <xf numFmtId="0" fontId="39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9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9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9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9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9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9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9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9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9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9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1" borderId="0" applyNumberFormat="0" applyBorder="0" applyAlignment="0" applyProtection="0"/>
    <xf numFmtId="0" fontId="39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39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9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9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9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9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9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9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9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9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9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39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9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39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39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39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39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39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39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39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39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39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9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39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39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39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39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39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39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39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39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39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19" borderId="0" applyNumberFormat="0" applyBorder="0" applyAlignment="0" applyProtection="0"/>
    <xf numFmtId="0" fontId="39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39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39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39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39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39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39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39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39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39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39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39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39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39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39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39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39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39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39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39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39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39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5" borderId="0" applyNumberFormat="0" applyBorder="0" applyAlignment="0" applyProtection="0"/>
    <xf numFmtId="0" fontId="39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39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39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1" borderId="0" applyNumberFormat="0" applyBorder="0" applyAlignment="0" applyProtection="0"/>
    <xf numFmtId="0" fontId="39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9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39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39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39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39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39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39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39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39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39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7" borderId="0" applyNumberFormat="0" applyBorder="0" applyAlignment="0" applyProtection="0"/>
    <xf numFmtId="0" fontId="39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39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29" borderId="0" applyNumberFormat="0" applyBorder="0" applyAlignment="0" applyProtection="0"/>
    <xf numFmtId="0" fontId="18" fillId="29" borderId="0" applyNumberFormat="0" applyBorder="0" applyAlignment="0" applyProtection="0"/>
    <xf numFmtId="0" fontId="40" fillId="29" borderId="0" applyNumberFormat="0" applyBorder="0" applyAlignment="0" applyProtection="0"/>
    <xf numFmtId="0" fontId="18" fillId="30" borderId="0" applyNumberFormat="0" applyBorder="0" applyAlignment="0" applyProtection="0"/>
    <xf numFmtId="0" fontId="40" fillId="30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3" borderId="0" applyNumberFormat="0" applyBorder="0" applyAlignment="0" applyProtection="0"/>
    <xf numFmtId="0" fontId="18" fillId="23" borderId="0" applyNumberFormat="0" applyBorder="0" applyAlignment="0" applyProtection="0"/>
    <xf numFmtId="0" fontId="40" fillId="23" borderId="0" applyNumberFormat="0" applyBorder="0" applyAlignment="0" applyProtection="0"/>
    <xf numFmtId="0" fontId="18" fillId="24" borderId="0" applyNumberFormat="0" applyBorder="0" applyAlignment="0" applyProtection="0"/>
    <xf numFmtId="0" fontId="40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40" fillId="26" borderId="0" applyNumberFormat="0" applyBorder="0" applyAlignment="0" applyProtection="0"/>
    <xf numFmtId="0" fontId="40" fillId="25" borderId="0" applyNumberFormat="0" applyBorder="0" applyAlignment="0" applyProtection="0"/>
    <xf numFmtId="0" fontId="18" fillId="25" borderId="0" applyNumberFormat="0" applyBorder="0" applyAlignment="0" applyProtection="0"/>
    <xf numFmtId="0" fontId="40" fillId="25" borderId="0" applyNumberFormat="0" applyBorder="0" applyAlignment="0" applyProtection="0"/>
    <xf numFmtId="0" fontId="18" fillId="26" borderId="0" applyNumberFormat="0" applyBorder="0" applyAlignment="0" applyProtection="0"/>
    <xf numFmtId="0" fontId="40" fillId="26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1" borderId="0" applyNumberFormat="0" applyBorder="0" applyAlignment="0" applyProtection="0"/>
    <xf numFmtId="0" fontId="18" fillId="31" borderId="0" applyNumberFormat="0" applyBorder="0" applyAlignment="0" applyProtection="0"/>
    <xf numFmtId="0" fontId="40" fillId="31" borderId="0" applyNumberFormat="0" applyBorder="0" applyAlignment="0" applyProtection="0"/>
    <xf numFmtId="0" fontId="18" fillId="32" borderId="0" applyNumberFormat="0" applyBorder="0" applyAlignment="0" applyProtection="0"/>
    <xf numFmtId="0" fontId="40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3" borderId="0" applyNumberFormat="0" applyBorder="0" applyAlignment="0" applyProtection="0"/>
    <xf numFmtId="0" fontId="18" fillId="33" borderId="0" applyNumberFormat="0" applyBorder="0" applyAlignment="0" applyProtection="0"/>
    <xf numFmtId="0" fontId="40" fillId="33" borderId="0" applyNumberFormat="0" applyBorder="0" applyAlignment="0" applyProtection="0"/>
    <xf numFmtId="0" fontId="18" fillId="34" borderId="0" applyNumberFormat="0" applyBorder="0" applyAlignment="0" applyProtection="0"/>
    <xf numFmtId="0" fontId="40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5" borderId="0" applyNumberFormat="0" applyBorder="0" applyAlignment="0" applyProtection="0"/>
    <xf numFmtId="0" fontId="18" fillId="35" borderId="0" applyNumberFormat="0" applyBorder="0" applyAlignment="0" applyProtection="0"/>
    <xf numFmtId="0" fontId="40" fillId="35" borderId="0" applyNumberFormat="0" applyBorder="0" applyAlignment="0" applyProtection="0"/>
    <xf numFmtId="0" fontId="18" fillId="36" borderId="0" applyNumberFormat="0" applyBorder="0" applyAlignment="0" applyProtection="0"/>
    <xf numFmtId="0" fontId="40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40" fillId="38" borderId="0" applyNumberFormat="0" applyBorder="0" applyAlignment="0" applyProtection="0"/>
    <xf numFmtId="0" fontId="40" fillId="37" borderId="0" applyNumberFormat="0" applyBorder="0" applyAlignment="0" applyProtection="0"/>
    <xf numFmtId="0" fontId="18" fillId="37" borderId="0" applyNumberFormat="0" applyBorder="0" applyAlignment="0" applyProtection="0"/>
    <xf numFmtId="0" fontId="40" fillId="37" borderId="0" applyNumberFormat="0" applyBorder="0" applyAlignment="0" applyProtection="0"/>
    <xf numFmtId="0" fontId="18" fillId="38" borderId="0" applyNumberFormat="0" applyBorder="0" applyAlignment="0" applyProtection="0"/>
    <xf numFmtId="0" fontId="40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40" fillId="40" borderId="0" applyNumberFormat="0" applyBorder="0" applyAlignment="0" applyProtection="0"/>
    <xf numFmtId="0" fontId="40" fillId="39" borderId="0" applyNumberFormat="0" applyBorder="0" applyAlignment="0" applyProtection="0"/>
    <xf numFmtId="0" fontId="18" fillId="39" borderId="0" applyNumberFormat="0" applyBorder="0" applyAlignment="0" applyProtection="0"/>
    <xf numFmtId="0" fontId="40" fillId="39" borderId="0" applyNumberFormat="0" applyBorder="0" applyAlignment="0" applyProtection="0"/>
    <xf numFmtId="0" fontId="18" fillId="40" borderId="0" applyNumberFormat="0" applyBorder="0" applyAlignment="0" applyProtection="0"/>
    <xf numFmtId="0" fontId="40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2" borderId="0" applyNumberFormat="0" applyBorder="0" applyAlignment="0" applyProtection="0"/>
    <xf numFmtId="0" fontId="40" fillId="42" borderId="0" applyNumberFormat="0" applyBorder="0" applyAlignment="0" applyProtection="0"/>
    <xf numFmtId="0" fontId="40" fillId="41" borderId="0" applyNumberFormat="0" applyBorder="0" applyAlignment="0" applyProtection="0"/>
    <xf numFmtId="0" fontId="18" fillId="41" borderId="0" applyNumberFormat="0" applyBorder="0" applyAlignment="0" applyProtection="0"/>
    <xf numFmtId="0" fontId="40" fillId="41" borderId="0" applyNumberFormat="0" applyBorder="0" applyAlignment="0" applyProtection="0"/>
    <xf numFmtId="0" fontId="18" fillId="42" borderId="0" applyNumberFormat="0" applyBorder="0" applyAlignment="0" applyProtection="0"/>
    <xf numFmtId="0" fontId="40" fillId="42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1" borderId="0" applyNumberFormat="0" applyBorder="0" applyAlignment="0" applyProtection="0"/>
    <xf numFmtId="0" fontId="18" fillId="31" borderId="0" applyNumberFormat="0" applyBorder="0" applyAlignment="0" applyProtection="0"/>
    <xf numFmtId="0" fontId="40" fillId="31" borderId="0" applyNumberFormat="0" applyBorder="0" applyAlignment="0" applyProtection="0"/>
    <xf numFmtId="0" fontId="18" fillId="32" borderId="0" applyNumberFormat="0" applyBorder="0" applyAlignment="0" applyProtection="0"/>
    <xf numFmtId="0" fontId="40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3" borderId="0" applyNumberFormat="0" applyBorder="0" applyAlignment="0" applyProtection="0"/>
    <xf numFmtId="0" fontId="18" fillId="33" borderId="0" applyNumberFormat="0" applyBorder="0" applyAlignment="0" applyProtection="0"/>
    <xf numFmtId="0" fontId="40" fillId="33" borderId="0" applyNumberFormat="0" applyBorder="0" applyAlignment="0" applyProtection="0"/>
    <xf numFmtId="0" fontId="18" fillId="34" borderId="0" applyNumberFormat="0" applyBorder="0" applyAlignment="0" applyProtection="0"/>
    <xf numFmtId="0" fontId="40" fillId="34" borderId="0" applyNumberFormat="0" applyBorder="0" applyAlignment="0" applyProtection="0"/>
    <xf numFmtId="0" fontId="18" fillId="43" borderId="0" applyNumberFormat="0" applyBorder="0" applyAlignment="0" applyProtection="0"/>
    <xf numFmtId="0" fontId="18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3" borderId="0" applyNumberFormat="0" applyBorder="0" applyAlignment="0" applyProtection="0"/>
    <xf numFmtId="0" fontId="18" fillId="43" borderId="0" applyNumberFormat="0" applyBorder="0" applyAlignment="0" applyProtection="0"/>
    <xf numFmtId="0" fontId="18" fillId="44" borderId="0" applyNumberFormat="0" applyBorder="0" applyAlignment="0" applyProtection="0"/>
    <xf numFmtId="0" fontId="40" fillId="44" borderId="0" applyNumberFormat="0" applyBorder="0" applyAlignment="0" applyProtection="0"/>
    <xf numFmtId="0" fontId="40" fillId="43" borderId="0" applyNumberFormat="0" applyBorder="0" applyAlignment="0" applyProtection="0"/>
    <xf numFmtId="0" fontId="18" fillId="43" borderId="0" applyNumberFormat="0" applyBorder="0" applyAlignment="0" applyProtection="0"/>
    <xf numFmtId="0" fontId="40" fillId="43" borderId="0" applyNumberFormat="0" applyBorder="0" applyAlignment="0" applyProtection="0"/>
    <xf numFmtId="0" fontId="18" fillId="44" borderId="0" applyNumberFormat="0" applyBorder="0" applyAlignment="0" applyProtection="0"/>
    <xf numFmtId="0" fontId="40" fillId="44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1" borderId="0" applyNumberFormat="0" applyBorder="0" applyAlignment="0" applyProtection="0"/>
    <xf numFmtId="0" fontId="19" fillId="11" borderId="0" applyNumberFormat="0" applyBorder="0" applyAlignment="0" applyProtection="0"/>
    <xf numFmtId="0" fontId="41" fillId="11" borderId="0" applyNumberFormat="0" applyBorder="0" applyAlignment="0" applyProtection="0"/>
    <xf numFmtId="0" fontId="19" fillId="12" borderId="0" applyNumberFormat="0" applyBorder="0" applyAlignment="0" applyProtection="0"/>
    <xf numFmtId="0" fontId="41" fillId="12" borderId="0" applyNumberFormat="0" applyBorder="0" applyAlignment="0" applyProtection="0"/>
    <xf numFmtId="0" fontId="20" fillId="45" borderId="8" applyNumberFormat="0" applyAlignment="0" applyProtection="0"/>
    <xf numFmtId="0" fontId="20" fillId="6" borderId="8" applyNumberFormat="0" applyAlignment="0" applyProtection="0"/>
    <xf numFmtId="0" fontId="42" fillId="6" borderId="8" applyNumberFormat="0" applyAlignment="0" applyProtection="0"/>
    <xf numFmtId="0" fontId="42" fillId="45" borderId="8" applyNumberFormat="0" applyAlignment="0" applyProtection="0"/>
    <xf numFmtId="0" fontId="20" fillId="45" borderId="8" applyNumberFormat="0" applyAlignment="0" applyProtection="0"/>
    <xf numFmtId="0" fontId="20" fillId="6" borderId="8" applyNumberFormat="0" applyAlignment="0" applyProtection="0"/>
    <xf numFmtId="0" fontId="42" fillId="6" borderId="8" applyNumberFormat="0" applyAlignment="0" applyProtection="0"/>
    <xf numFmtId="0" fontId="42" fillId="45" borderId="8" applyNumberFormat="0" applyAlignment="0" applyProtection="0"/>
    <xf numFmtId="0" fontId="20" fillId="45" borderId="8" applyNumberFormat="0" applyAlignment="0" applyProtection="0"/>
    <xf numFmtId="0" fontId="42" fillId="45" borderId="8" applyNumberFormat="0" applyAlignment="0" applyProtection="0"/>
    <xf numFmtId="0" fontId="20" fillId="6" borderId="8" applyNumberFormat="0" applyAlignment="0" applyProtection="0"/>
    <xf numFmtId="0" fontId="42" fillId="6" borderId="8" applyNumberFormat="0" applyAlignment="0" applyProtection="0"/>
    <xf numFmtId="0" fontId="21" fillId="46" borderId="9" applyNumberFormat="0" applyAlignment="0" applyProtection="0"/>
    <xf numFmtId="0" fontId="21" fillId="47" borderId="9" applyNumberFormat="0" applyAlignment="0" applyProtection="0"/>
    <xf numFmtId="0" fontId="43" fillId="47" borderId="9" applyNumberFormat="0" applyAlignment="0" applyProtection="0"/>
    <xf numFmtId="0" fontId="43" fillId="46" borderId="9" applyNumberFormat="0" applyAlignment="0" applyProtection="0"/>
    <xf numFmtId="0" fontId="21" fillId="46" borderId="9" applyNumberFormat="0" applyAlignment="0" applyProtection="0"/>
    <xf numFmtId="0" fontId="21" fillId="47" borderId="9" applyNumberFormat="0" applyAlignment="0" applyProtection="0"/>
    <xf numFmtId="0" fontId="43" fillId="47" borderId="9" applyNumberFormat="0" applyAlignment="0" applyProtection="0"/>
    <xf numFmtId="0" fontId="43" fillId="46" borderId="9" applyNumberFormat="0" applyAlignment="0" applyProtection="0"/>
    <xf numFmtId="0" fontId="21" fillId="46" borderId="9" applyNumberFormat="0" applyAlignment="0" applyProtection="0"/>
    <xf numFmtId="0" fontId="43" fillId="46" borderId="9" applyNumberFormat="0" applyAlignment="0" applyProtection="0"/>
    <xf numFmtId="0" fontId="21" fillId="47" borderId="9" applyNumberFormat="0" applyAlignment="0" applyProtection="0"/>
    <xf numFmtId="0" fontId="43" fillId="47" borderId="9" applyNumberFormat="0" applyAlignment="0" applyProtection="0"/>
    <xf numFmtId="16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ill="0" applyBorder="0" applyAlignment="0" applyProtection="0"/>
    <xf numFmtId="169" fontId="35" fillId="0" borderId="0" applyFill="0" applyBorder="0" applyAlignment="0" applyProtection="0"/>
    <xf numFmtId="169" fontId="3" fillId="0" borderId="0" applyFill="0" applyBorder="0" applyAlignment="0" applyProtection="0"/>
    <xf numFmtId="165" fontId="35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5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3" fillId="0" borderId="0" applyFill="0" applyBorder="0" applyAlignment="0" applyProtection="0"/>
    <xf numFmtId="173" fontId="35" fillId="0" borderId="0" applyFill="0" applyBorder="0" applyAlignment="0" applyProtection="0"/>
    <xf numFmtId="173" fontId="3" fillId="0" borderId="0" applyFill="0" applyBorder="0" applyAlignment="0" applyProtection="0"/>
    <xf numFmtId="172" fontId="35" fillId="0" borderId="0" applyFont="0" applyFill="0" applyBorder="0" applyAlignment="0" applyProtection="0"/>
    <xf numFmtId="172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3" borderId="0" applyNumberFormat="0" applyBorder="0" applyAlignment="0" applyProtection="0"/>
    <xf numFmtId="0" fontId="23" fillId="13" borderId="0" applyNumberFormat="0" applyBorder="0" applyAlignment="0" applyProtection="0"/>
    <xf numFmtId="0" fontId="47" fillId="13" borderId="0" applyNumberFormat="0" applyBorder="0" applyAlignment="0" applyProtection="0"/>
    <xf numFmtId="0" fontId="23" fillId="14" borderId="0" applyNumberFormat="0" applyBorder="0" applyAlignment="0" applyProtection="0"/>
    <xf numFmtId="0" fontId="47" fillId="14" borderId="0" applyNumberFormat="0" applyBorder="0" applyAlignment="0" applyProtection="0"/>
    <xf numFmtId="0" fontId="24" fillId="0" borderId="10" applyNumberFormat="0" applyFill="0" applyAlignment="0" applyProtection="0"/>
    <xf numFmtId="0" fontId="48" fillId="0" borderId="10" applyNumberFormat="0" applyFill="0" applyAlignment="0" applyProtection="0"/>
    <xf numFmtId="0" fontId="24" fillId="0" borderId="10" applyNumberFormat="0" applyFill="0" applyAlignment="0" applyProtection="0"/>
    <xf numFmtId="0" fontId="48" fillId="0" borderId="10" applyNumberFormat="0" applyFill="0" applyAlignment="0" applyProtection="0"/>
    <xf numFmtId="0" fontId="24" fillId="0" borderId="10" applyNumberFormat="0" applyFill="0" applyAlignment="0" applyProtection="0"/>
    <xf numFmtId="0" fontId="48" fillId="0" borderId="10" applyNumberFormat="0" applyFill="0" applyAlignment="0" applyProtection="0"/>
    <xf numFmtId="0" fontId="25" fillId="0" borderId="11" applyNumberFormat="0" applyFill="0" applyAlignment="0" applyProtection="0"/>
    <xf numFmtId="0" fontId="49" fillId="0" borderId="11" applyNumberFormat="0" applyFill="0" applyAlignment="0" applyProtection="0"/>
    <xf numFmtId="0" fontId="25" fillId="0" borderId="11" applyNumberFormat="0" applyFill="0" applyAlignment="0" applyProtection="0"/>
    <xf numFmtId="0" fontId="49" fillId="0" borderId="11" applyNumberFormat="0" applyFill="0" applyAlignment="0" applyProtection="0"/>
    <xf numFmtId="0" fontId="25" fillId="0" borderId="11" applyNumberFormat="0" applyFill="0" applyAlignment="0" applyProtection="0"/>
    <xf numFmtId="0" fontId="49" fillId="0" borderId="11" applyNumberFormat="0" applyFill="0" applyAlignment="0" applyProtection="0"/>
    <xf numFmtId="0" fontId="26" fillId="0" borderId="12" applyNumberFormat="0" applyFill="0" applyAlignment="0" applyProtection="0"/>
    <xf numFmtId="0" fontId="50" fillId="0" borderId="12" applyNumberFormat="0" applyFill="0" applyAlignment="0" applyProtection="0"/>
    <xf numFmtId="0" fontId="26" fillId="0" borderId="12" applyNumberFormat="0" applyFill="0" applyAlignment="0" applyProtection="0"/>
    <xf numFmtId="0" fontId="50" fillId="0" borderId="12" applyNumberFormat="0" applyFill="0" applyAlignment="0" applyProtection="0"/>
    <xf numFmtId="0" fontId="26" fillId="0" borderId="12" applyNumberFormat="0" applyFill="0" applyAlignment="0" applyProtection="0"/>
    <xf numFmtId="0" fontId="50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7" fillId="19" borderId="8" applyNumberFormat="0" applyAlignment="0" applyProtection="0"/>
    <xf numFmtId="0" fontId="27" fillId="20" borderId="8" applyNumberFormat="0" applyAlignment="0" applyProtection="0"/>
    <xf numFmtId="0" fontId="51" fillId="20" borderId="8" applyNumberFormat="0" applyAlignment="0" applyProtection="0"/>
    <xf numFmtId="0" fontId="51" fillId="19" borderId="8" applyNumberFormat="0" applyAlignment="0" applyProtection="0"/>
    <xf numFmtId="0" fontId="27" fillId="19" borderId="8" applyNumberFormat="0" applyAlignment="0" applyProtection="0"/>
    <xf numFmtId="0" fontId="27" fillId="20" borderId="8" applyNumberFormat="0" applyAlignment="0" applyProtection="0"/>
    <xf numFmtId="0" fontId="51" fillId="20" borderId="8" applyNumberFormat="0" applyAlignment="0" applyProtection="0"/>
    <xf numFmtId="0" fontId="51" fillId="19" borderId="8" applyNumberFormat="0" applyAlignment="0" applyProtection="0"/>
    <xf numFmtId="0" fontId="27" fillId="19" borderId="8" applyNumberFormat="0" applyAlignment="0" applyProtection="0"/>
    <xf numFmtId="0" fontId="51" fillId="19" borderId="8" applyNumberFormat="0" applyAlignment="0" applyProtection="0"/>
    <xf numFmtId="0" fontId="27" fillId="20" borderId="8" applyNumberFormat="0" applyAlignment="0" applyProtection="0"/>
    <xf numFmtId="0" fontId="51" fillId="20" borderId="8" applyNumberFormat="0" applyAlignment="0" applyProtection="0"/>
    <xf numFmtId="0" fontId="28" fillId="0" borderId="13" applyNumberFormat="0" applyFill="0" applyAlignment="0" applyProtection="0"/>
    <xf numFmtId="0" fontId="52" fillId="0" borderId="13" applyNumberFormat="0" applyFill="0" applyAlignment="0" applyProtection="0"/>
    <xf numFmtId="0" fontId="28" fillId="0" borderId="13" applyNumberFormat="0" applyFill="0" applyAlignment="0" applyProtection="0"/>
    <xf numFmtId="0" fontId="52" fillId="0" borderId="13" applyNumberFormat="0" applyFill="0" applyAlignment="0" applyProtection="0"/>
    <xf numFmtId="0" fontId="53" fillId="0" borderId="13" applyNumberFormat="0" applyFill="0" applyAlignment="0" applyProtection="0"/>
    <xf numFmtId="0" fontId="54" fillId="0" borderId="13" applyNumberFormat="0" applyFill="0" applyAlignment="0" applyProtection="0"/>
    <xf numFmtId="0" fontId="29" fillId="48" borderId="0" applyNumberFormat="0" applyBorder="0" applyAlignment="0" applyProtection="0"/>
    <xf numFmtId="0" fontId="29" fillId="49" borderId="0" applyNumberFormat="0" applyBorder="0" applyAlignment="0" applyProtection="0"/>
    <xf numFmtId="0" fontId="55" fillId="49" borderId="0" applyNumberFormat="0" applyBorder="0" applyAlignment="0" applyProtection="0"/>
    <xf numFmtId="0" fontId="55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9" borderId="0" applyNumberFormat="0" applyBorder="0" applyAlignment="0" applyProtection="0"/>
    <xf numFmtId="0" fontId="55" fillId="49" borderId="0" applyNumberFormat="0" applyBorder="0" applyAlignment="0" applyProtection="0"/>
    <xf numFmtId="0" fontId="55" fillId="48" borderId="0" applyNumberFormat="0" applyBorder="0" applyAlignment="0" applyProtection="0"/>
    <xf numFmtId="0" fontId="29" fillId="48" borderId="0" applyNumberFormat="0" applyBorder="0" applyAlignment="0" applyProtection="0"/>
    <xf numFmtId="0" fontId="55" fillId="48" borderId="0" applyNumberFormat="0" applyBorder="0" applyAlignment="0" applyProtection="0"/>
    <xf numFmtId="0" fontId="29" fillId="49" borderId="0" applyNumberFormat="0" applyBorder="0" applyAlignment="0" applyProtection="0"/>
    <xf numFmtId="0" fontId="55" fillId="49" borderId="0" applyNumberFormat="0" applyBorder="0" applyAlignment="0" applyProtection="0"/>
    <xf numFmtId="0" fontId="1" fillId="0" borderId="0"/>
    <xf numFmtId="0" fontId="68" fillId="0" borderId="0"/>
    <xf numFmtId="0" fontId="2" fillId="0" borderId="0"/>
    <xf numFmtId="0" fontId="3" fillId="0" borderId="0"/>
    <xf numFmtId="0" fontId="35" fillId="0" borderId="0"/>
    <xf numFmtId="0" fontId="3" fillId="0" borderId="0"/>
    <xf numFmtId="0" fontId="56" fillId="0" borderId="0"/>
    <xf numFmtId="0" fontId="56" fillId="0" borderId="0"/>
    <xf numFmtId="0" fontId="67" fillId="0" borderId="0"/>
    <xf numFmtId="0" fontId="66" fillId="0" borderId="0"/>
    <xf numFmtId="0" fontId="35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  <xf numFmtId="0" fontId="3" fillId="0" borderId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9" fillId="0" borderId="0"/>
    <xf numFmtId="0" fontId="35" fillId="0" borderId="0"/>
    <xf numFmtId="0" fontId="3" fillId="0" borderId="0"/>
    <xf numFmtId="0" fontId="39" fillId="0" borderId="0"/>
    <xf numFmtId="0" fontId="39" fillId="0" borderId="0"/>
    <xf numFmtId="0" fontId="3" fillId="0" borderId="0"/>
    <xf numFmtId="0" fontId="35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ill="0" applyBorder="0" applyAlignment="0" applyProtection="0"/>
    <xf numFmtId="0" fontId="8" fillId="0" borderId="0"/>
    <xf numFmtId="0" fontId="57" fillId="0" borderId="0"/>
    <xf numFmtId="0" fontId="69" fillId="0" borderId="0"/>
    <xf numFmtId="0" fontId="3" fillId="0" borderId="0" applyNumberFormat="0" applyFill="0" applyBorder="0" applyAlignment="0" applyProtection="0"/>
    <xf numFmtId="0" fontId="8" fillId="0" borderId="0"/>
    <xf numFmtId="0" fontId="3" fillId="0" borderId="0"/>
    <xf numFmtId="0" fontId="35" fillId="0" borderId="0"/>
    <xf numFmtId="0" fontId="3" fillId="0" borderId="0"/>
    <xf numFmtId="0" fontId="68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8" fillId="0" borderId="0"/>
    <xf numFmtId="0" fontId="3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57" fillId="0" borderId="0"/>
    <xf numFmtId="0" fontId="69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56" fillId="0" borderId="0"/>
    <xf numFmtId="0" fontId="56" fillId="0" borderId="0"/>
    <xf numFmtId="0" fontId="56" fillId="0" borderId="0"/>
    <xf numFmtId="0" fontId="67" fillId="0" borderId="0"/>
    <xf numFmtId="0" fontId="66" fillId="0" borderId="0"/>
    <xf numFmtId="0" fontId="56" fillId="0" borderId="0"/>
    <xf numFmtId="0" fontId="67" fillId="0" borderId="0"/>
    <xf numFmtId="0" fontId="66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3" fillId="0" borderId="0"/>
    <xf numFmtId="0" fontId="35" fillId="0" borderId="0"/>
    <xf numFmtId="0" fontId="3" fillId="0" borderId="0"/>
    <xf numFmtId="0" fontId="1" fillId="0" borderId="0"/>
    <xf numFmtId="0" fontId="68" fillId="0" borderId="0"/>
    <xf numFmtId="0" fontId="2" fillId="0" borderId="0"/>
    <xf numFmtId="0" fontId="1" fillId="0" borderId="0"/>
    <xf numFmtId="0" fontId="68" fillId="0" borderId="0"/>
    <xf numFmtId="0" fontId="2" fillId="0" borderId="0"/>
    <xf numFmtId="0" fontId="58" fillId="0" borderId="0"/>
    <xf numFmtId="0" fontId="3" fillId="50" borderId="14" applyNumberFormat="0" applyFont="0" applyAlignment="0" applyProtection="0"/>
    <xf numFmtId="0" fontId="3" fillId="8" borderId="14" applyNumberFormat="0" applyAlignment="0" applyProtection="0"/>
    <xf numFmtId="0" fontId="35" fillId="8" borderId="14" applyNumberFormat="0" applyAlignment="0" applyProtection="0"/>
    <xf numFmtId="0" fontId="3" fillId="8" borderId="14" applyNumberFormat="0" applyAlignment="0" applyProtection="0"/>
    <xf numFmtId="0" fontId="35" fillId="50" borderId="14" applyNumberFormat="0" applyFont="0" applyAlignment="0" applyProtection="0"/>
    <xf numFmtId="0" fontId="3" fillId="50" borderId="14" applyNumberFormat="0" applyFont="0" applyAlignment="0" applyProtection="0"/>
    <xf numFmtId="0" fontId="3" fillId="8" borderId="14" applyNumberFormat="0" applyAlignment="0" applyProtection="0"/>
    <xf numFmtId="0" fontId="3" fillId="8" borderId="14" applyNumberFormat="0" applyAlignment="0" applyProtection="0"/>
    <xf numFmtId="0" fontId="35" fillId="8" borderId="14" applyNumberFormat="0" applyAlignment="0" applyProtection="0"/>
    <xf numFmtId="0" fontId="3" fillId="8" borderId="14" applyNumberFormat="0" applyAlignment="0" applyProtection="0"/>
    <xf numFmtId="0" fontId="35" fillId="50" borderId="14" applyNumberFormat="0" applyFont="0" applyAlignment="0" applyProtection="0"/>
    <xf numFmtId="0" fontId="3" fillId="8" borderId="14" applyNumberFormat="0" applyAlignment="0" applyProtection="0"/>
    <xf numFmtId="0" fontId="3" fillId="50" borderId="14" applyNumberFormat="0" applyFont="0" applyAlignment="0" applyProtection="0"/>
    <xf numFmtId="0" fontId="35" fillId="50" borderId="14" applyNumberFormat="0" applyFont="0" applyAlignment="0" applyProtection="0"/>
    <xf numFmtId="0" fontId="3" fillId="50" borderId="14" applyNumberFormat="0" applyFont="0" applyAlignment="0" applyProtection="0"/>
    <xf numFmtId="0" fontId="56" fillId="50" borderId="14" applyNumberFormat="0" applyFont="0" applyAlignment="0" applyProtection="0"/>
    <xf numFmtId="0" fontId="56" fillId="50" borderId="14" applyNumberFormat="0" applyFont="0" applyAlignment="0" applyProtection="0"/>
    <xf numFmtId="0" fontId="67" fillId="50" borderId="14" applyNumberFormat="0" applyFont="0" applyAlignment="0" applyProtection="0"/>
    <xf numFmtId="0" fontId="66" fillId="50" borderId="14" applyNumberFormat="0" applyFont="0" applyAlignment="0" applyProtection="0"/>
    <xf numFmtId="0" fontId="30" fillId="45" borderId="15" applyNumberFormat="0" applyAlignment="0" applyProtection="0"/>
    <xf numFmtId="0" fontId="30" fillId="6" borderId="15" applyNumberFormat="0" applyAlignment="0" applyProtection="0"/>
    <xf numFmtId="0" fontId="59" fillId="6" borderId="15" applyNumberFormat="0" applyAlignment="0" applyProtection="0"/>
    <xf numFmtId="0" fontId="59" fillId="45" borderId="15" applyNumberFormat="0" applyAlignment="0" applyProtection="0"/>
    <xf numFmtId="0" fontId="30" fillId="45" borderId="15" applyNumberFormat="0" applyAlignment="0" applyProtection="0"/>
    <xf numFmtId="0" fontId="30" fillId="6" borderId="15" applyNumberFormat="0" applyAlignment="0" applyProtection="0"/>
    <xf numFmtId="0" fontId="59" fillId="6" borderId="15" applyNumberFormat="0" applyAlignment="0" applyProtection="0"/>
    <xf numFmtId="0" fontId="59" fillId="45" borderId="15" applyNumberFormat="0" applyAlignment="0" applyProtection="0"/>
    <xf numFmtId="0" fontId="16" fillId="4" borderId="6" applyNumberFormat="0" applyAlignment="0" applyProtection="0"/>
    <xf numFmtId="0" fontId="70" fillId="4" borderId="6" applyNumberFormat="0" applyAlignment="0" applyProtection="0"/>
    <xf numFmtId="0" fontId="70" fillId="51" borderId="6" applyNumberFormat="0" applyAlignment="0" applyProtection="0"/>
    <xf numFmtId="0" fontId="16" fillId="51" borderId="6" applyNumberFormat="0" applyAlignment="0" applyProtection="0"/>
    <xf numFmtId="0" fontId="30" fillId="51" borderId="15" applyNumberFormat="0" applyAlignment="0" applyProtection="0"/>
    <xf numFmtId="0" fontId="30" fillId="45" borderId="15" applyNumberFormat="0" applyAlignment="0" applyProtection="0"/>
    <xf numFmtId="0" fontId="59" fillId="45" borderId="15" applyNumberFormat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5" fillId="0" borderId="0" applyFill="0" applyBorder="0" applyAlignment="0" applyProtection="0"/>
    <xf numFmtId="9" fontId="3" fillId="0" borderId="0" applyFill="0" applyBorder="0" applyAlignment="0" applyProtection="0"/>
    <xf numFmtId="9" fontId="3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9" fillId="0" borderId="0" applyFont="0" applyFill="0" applyBorder="0" applyAlignment="0" applyProtection="0"/>
    <xf numFmtId="9" fontId="3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1" fillId="0" borderId="0">
      <alignment horizontal="left" vertical="top"/>
    </xf>
    <xf numFmtId="0" fontId="71" fillId="0" borderId="0">
      <alignment horizontal="left" vertical="top"/>
    </xf>
    <xf numFmtId="0" fontId="71" fillId="0" borderId="0">
      <alignment horizontal="right" vertical="top"/>
    </xf>
    <xf numFmtId="0" fontId="60" fillId="0" borderId="0"/>
    <xf numFmtId="0" fontId="17" fillId="0" borderId="0"/>
    <xf numFmtId="0" fontId="37" fillId="0" borderId="0"/>
    <xf numFmtId="0" fontId="38" fillId="0" borderId="0"/>
    <xf numFmtId="0" fontId="36" fillId="0" borderId="0"/>
    <xf numFmtId="0" fontId="36" fillId="0" borderId="0"/>
    <xf numFmtId="0" fontId="17" fillId="0" borderId="0"/>
    <xf numFmtId="0" fontId="36" fillId="0" borderId="0"/>
    <xf numFmtId="0" fontId="36" fillId="0" borderId="0"/>
    <xf numFmtId="0" fontId="37" fillId="0" borderId="0"/>
    <xf numFmtId="0" fontId="3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62" fillId="0" borderId="16" applyNumberFormat="0" applyFill="0" applyAlignment="0" applyProtection="0"/>
    <xf numFmtId="0" fontId="32" fillId="0" borderId="16" applyNumberFormat="0" applyFill="0" applyAlignment="0" applyProtection="0"/>
    <xf numFmtId="0" fontId="62" fillId="0" borderId="16" applyNumberFormat="0" applyFill="0" applyAlignment="0" applyProtection="0"/>
    <xf numFmtId="0" fontId="32" fillId="0" borderId="16" applyNumberFormat="0" applyFill="0" applyAlignment="0" applyProtection="0"/>
    <xf numFmtId="0" fontId="62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70" fontId="3" fillId="0" borderId="0" applyFont="0" applyFill="0" applyBorder="0" applyAlignment="0" applyProtection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35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/>
    <xf numFmtId="0" fontId="36" fillId="0" borderId="0"/>
    <xf numFmtId="49" fontId="65" fillId="0" borderId="17">
      <alignment vertical="center" wrapText="1"/>
    </xf>
    <xf numFmtId="0" fontId="35" fillId="0" borderId="0"/>
  </cellStyleXfs>
  <cellXfs count="83">
    <xf numFmtId="0" fontId="0" fillId="0" borderId="0" xfId="0"/>
    <xf numFmtId="3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center" vertical="center"/>
    </xf>
    <xf numFmtId="166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 vertical="center"/>
    </xf>
    <xf numFmtId="3" fontId="7" fillId="2" borderId="1" xfId="2" applyNumberFormat="1" applyFont="1" applyFill="1" applyBorder="1" applyAlignment="1" applyProtection="1">
      <alignment horizontal="center" vertical="center"/>
    </xf>
    <xf numFmtId="0" fontId="7" fillId="2" borderId="1" xfId="2" applyNumberFormat="1" applyFont="1" applyFill="1" applyBorder="1" applyAlignment="1" applyProtection="1">
      <alignment horizontal="center" vertical="center"/>
    </xf>
    <xf numFmtId="4" fontId="7" fillId="2" borderId="1" xfId="2" applyNumberFormat="1" applyFont="1" applyFill="1" applyBorder="1" applyAlignment="1" applyProtection="1">
      <alignment horizontal="center" vertical="center"/>
    </xf>
    <xf numFmtId="0" fontId="7" fillId="0" borderId="0" xfId="2" applyNumberFormat="1" applyFont="1" applyFill="1" applyBorder="1" applyAlignment="1" applyProtection="1">
      <alignment horizontal="center" vertical="center"/>
    </xf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166" fontId="8" fillId="0" borderId="0" xfId="2" applyNumberFormat="1" applyFont="1" applyFill="1" applyBorder="1" applyAlignment="1" applyProtection="1">
      <alignment horizontal="center" vertical="center"/>
    </xf>
    <xf numFmtId="3" fontId="9" fillId="3" borderId="4" xfId="2" applyNumberFormat="1" applyFont="1" applyFill="1" applyBorder="1" applyAlignment="1" applyProtection="1">
      <alignment horizontal="center" vertical="center"/>
    </xf>
    <xf numFmtId="0" fontId="9" fillId="3" borderId="4" xfId="2" applyNumberFormat="1" applyFont="1" applyFill="1" applyBorder="1" applyAlignment="1" applyProtection="1">
      <alignment horizontal="justify" vertical="center"/>
    </xf>
    <xf numFmtId="0" fontId="9" fillId="3" borderId="4" xfId="2" applyNumberFormat="1" applyFont="1" applyFill="1" applyBorder="1" applyAlignment="1" applyProtection="1">
      <alignment horizontal="center" vertical="center"/>
    </xf>
    <xf numFmtId="166" fontId="9" fillId="3" borderId="4" xfId="2" applyNumberFormat="1" applyFont="1" applyFill="1" applyBorder="1" applyAlignment="1" applyProtection="1">
      <alignment vertical="center"/>
    </xf>
    <xf numFmtId="0" fontId="10" fillId="0" borderId="0" xfId="2" applyNumberFormat="1" applyFont="1" applyFill="1" applyBorder="1" applyAlignment="1" applyProtection="1">
      <alignment vertical="center"/>
    </xf>
    <xf numFmtId="3" fontId="11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6" fontId="11" fillId="0" borderId="4" xfId="0" applyNumberFormat="1" applyFont="1" applyFill="1" applyBorder="1" applyAlignment="1" applyProtection="1">
      <alignment horizontal="right" vertical="center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justify" vertical="center" wrapText="1"/>
    </xf>
    <xf numFmtId="4" fontId="11" fillId="0" borderId="4" xfId="0" applyNumberFormat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2" fillId="0" borderId="0" xfId="2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justify" vertical="center"/>
    </xf>
    <xf numFmtId="3" fontId="11" fillId="0" borderId="5" xfId="0" applyNumberFormat="1" applyFont="1" applyFill="1" applyBorder="1" applyAlignment="1" applyProtection="1">
      <alignment horizontal="center" vertical="center"/>
    </xf>
    <xf numFmtId="0" fontId="11" fillId="0" borderId="5" xfId="2" applyNumberFormat="1" applyFont="1" applyFill="1" applyBorder="1" applyAlignment="1" applyProtection="1">
      <alignment horizontal="justify" vertical="center"/>
    </xf>
    <xf numFmtId="0" fontId="11" fillId="0" borderId="5" xfId="2" applyNumberFormat="1" applyFont="1" applyFill="1" applyBorder="1" applyAlignment="1" applyProtection="1">
      <alignment horizontal="center" vertical="center"/>
    </xf>
    <xf numFmtId="4" fontId="11" fillId="0" borderId="5" xfId="2" applyNumberFormat="1" applyFont="1" applyFill="1" applyBorder="1" applyAlignment="1" applyProtection="1">
      <alignment horizontal="right" vertical="center"/>
    </xf>
    <xf numFmtId="166" fontId="11" fillId="0" borderId="5" xfId="0" applyNumberFormat="1" applyFont="1" applyFill="1" applyBorder="1" applyAlignment="1" applyProtection="1">
      <alignment horizontal="right" vertical="center"/>
    </xf>
    <xf numFmtId="0" fontId="11" fillId="0" borderId="0" xfId="2" applyNumberFormat="1" applyFont="1" applyFill="1" applyBorder="1" applyAlignment="1" applyProtection="1">
      <alignment horizontal="center" vertical="center"/>
    </xf>
    <xf numFmtId="3" fontId="11" fillId="0" borderId="0" xfId="2" applyNumberFormat="1" applyFont="1" applyFill="1" applyBorder="1" applyAlignment="1" applyProtection="1">
      <alignment horizontal="center" vertical="center"/>
    </xf>
    <xf numFmtId="0" fontId="12" fillId="0" borderId="0" xfId="2" applyNumberFormat="1" applyFont="1" applyFill="1" applyBorder="1" applyAlignment="1" applyProtection="1">
      <alignment horizontal="justify" vertical="center"/>
    </xf>
    <xf numFmtId="4" fontId="11" fillId="0" borderId="0" xfId="2" applyNumberFormat="1" applyFont="1" applyFill="1" applyBorder="1" applyAlignment="1" applyProtection="1">
      <alignment horizontal="center" vertical="center"/>
    </xf>
    <xf numFmtId="166" fontId="11" fillId="0" borderId="0" xfId="2" applyNumberFormat="1" applyFont="1" applyFill="1" applyBorder="1" applyAlignment="1" applyProtection="1">
      <alignment horizontal="right" vertical="center"/>
    </xf>
    <xf numFmtId="3" fontId="9" fillId="2" borderId="0" xfId="2" applyNumberFormat="1" applyFont="1" applyFill="1" applyBorder="1" applyAlignment="1" applyProtection="1">
      <alignment horizontal="center" vertical="center"/>
    </xf>
    <xf numFmtId="166" fontId="9" fillId="2" borderId="0" xfId="2" applyNumberFormat="1" applyFont="1" applyFill="1" applyBorder="1" applyAlignment="1" applyProtection="1">
      <alignment horizontal="center" vertical="center"/>
    </xf>
    <xf numFmtId="4" fontId="9" fillId="2" borderId="0" xfId="2" applyNumberFormat="1" applyFont="1" applyFill="1" applyBorder="1" applyAlignment="1" applyProtection="1">
      <alignment vertical="center"/>
    </xf>
    <xf numFmtId="166" fontId="9" fillId="2" borderId="0" xfId="2" applyNumberFormat="1" applyFont="1" applyFill="1" applyBorder="1" applyAlignment="1" applyProtection="1">
      <alignment vertical="center"/>
    </xf>
    <xf numFmtId="166" fontId="9" fillId="0" borderId="0" xfId="2" applyNumberFormat="1" applyFont="1" applyFill="1" applyBorder="1" applyAlignment="1" applyProtection="1">
      <alignment horizontal="center" vertical="center"/>
    </xf>
    <xf numFmtId="166" fontId="12" fillId="0" borderId="0" xfId="2" applyNumberFormat="1" applyFont="1" applyFill="1" applyBorder="1" applyAlignment="1" applyProtection="1">
      <alignment horizontal="right" vertical="center"/>
    </xf>
    <xf numFmtId="0" fontId="11" fillId="0" borderId="0" xfId="2" applyNumberFormat="1" applyFont="1" applyFill="1" applyBorder="1" applyAlignment="1" applyProtection="1">
      <alignment horizontal="justify" vertical="center"/>
    </xf>
    <xf numFmtId="0" fontId="11" fillId="0" borderId="0" xfId="2" applyNumberFormat="1" applyFont="1" applyFill="1" applyBorder="1" applyAlignment="1" applyProtection="1">
      <alignment vertical="center"/>
    </xf>
    <xf numFmtId="0" fontId="9" fillId="3" borderId="4" xfId="0" applyNumberFormat="1" applyFont="1" applyFill="1" applyBorder="1" applyAlignment="1" applyProtection="1">
      <alignment horizontal="center" vertical="center"/>
    </xf>
    <xf numFmtId="0" fontId="9" fillId="3" borderId="4" xfId="0" applyNumberFormat="1" applyFont="1" applyFill="1" applyBorder="1" applyAlignment="1" applyProtection="1">
      <alignment horizontal="justify" vertical="center" wrapText="1"/>
    </xf>
    <xf numFmtId="166" fontId="9" fillId="3" borderId="4" xfId="0" applyNumberFormat="1" applyFont="1" applyFill="1" applyBorder="1" applyAlignment="1" applyProtection="1">
      <alignment vertical="center"/>
    </xf>
    <xf numFmtId="1" fontId="11" fillId="0" borderId="4" xfId="0" applyNumberFormat="1" applyFont="1" applyFill="1" applyBorder="1" applyAlignment="1" applyProtection="1">
      <alignment horizontal="center" vertical="center"/>
    </xf>
    <xf numFmtId="2" fontId="11" fillId="0" borderId="4" xfId="0" applyNumberFormat="1" applyFont="1" applyFill="1" applyBorder="1" applyAlignment="1" applyProtection="1">
      <alignment horizontal="center" vertical="center"/>
    </xf>
    <xf numFmtId="3" fontId="15" fillId="0" borderId="0" xfId="0" applyNumberFormat="1" applyFont="1" applyFill="1" applyBorder="1" applyAlignment="1" applyProtection="1">
      <alignment horizontal="center" vertical="center"/>
    </xf>
    <xf numFmtId="0" fontId="11" fillId="0" borderId="4" xfId="2" applyNumberFormat="1" applyFont="1" applyFill="1" applyBorder="1" applyAlignment="1" applyProtection="1">
      <alignment horizontal="center" vertical="center"/>
    </xf>
    <xf numFmtId="4" fontId="7" fillId="2" borderId="3" xfId="2" applyNumberFormat="1" applyFont="1" applyFill="1" applyBorder="1" applyAlignment="1" applyProtection="1">
      <alignment horizontal="center" vertical="center"/>
    </xf>
    <xf numFmtId="0" fontId="6" fillId="2" borderId="0" xfId="0" applyNumberFormat="1" applyFont="1" applyFill="1" applyBorder="1" applyAlignment="1" applyProtection="1">
      <alignment horizontal="center" vertical="center"/>
    </xf>
    <xf numFmtId="0" fontId="7" fillId="2" borderId="0" xfId="2" applyNumberFormat="1" applyFont="1" applyFill="1" applyBorder="1" applyAlignment="1" applyProtection="1">
      <alignment horizontal="center"/>
    </xf>
    <xf numFmtId="0" fontId="7" fillId="2" borderId="0" xfId="1" applyNumberFormat="1" applyFont="1" applyFill="1" applyBorder="1" applyAlignment="1" applyProtection="1">
      <alignment horizontal="center" vertical="center"/>
    </xf>
    <xf numFmtId="0" fontId="12" fillId="2" borderId="0" xfId="2" applyNumberFormat="1" applyFont="1" applyFill="1" applyBorder="1" applyAlignment="1" applyProtection="1">
      <alignment horizontal="center" vertical="center"/>
    </xf>
    <xf numFmtId="0" fontId="14" fillId="2" borderId="0" xfId="2" applyNumberFormat="1" applyFont="1" applyFill="1" applyBorder="1" applyAlignment="1" applyProtection="1">
      <alignment horizontal="center" vertical="center"/>
    </xf>
    <xf numFmtId="0" fontId="8" fillId="2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justify" vertical="center"/>
    </xf>
    <xf numFmtId="0" fontId="8" fillId="0" borderId="0" xfId="2" applyNumberFormat="1" applyFont="1" applyFill="1" applyBorder="1" applyAlignment="1" applyProtection="1">
      <alignment horizontal="justify" vertical="center"/>
    </xf>
    <xf numFmtId="166" fontId="9" fillId="2" borderId="0" xfId="2" applyNumberFormat="1" applyFont="1" applyFill="1" applyBorder="1" applyAlignment="1" applyProtection="1">
      <alignment horizontal="justify" vertical="center"/>
    </xf>
    <xf numFmtId="175" fontId="9" fillId="3" borderId="4" xfId="1" applyNumberFormat="1" applyFont="1" applyFill="1" applyBorder="1" applyAlignment="1" applyProtection="1">
      <alignment horizontal="right" vertical="center"/>
    </xf>
    <xf numFmtId="176" fontId="9" fillId="3" borderId="4" xfId="0" applyNumberFormat="1" applyFont="1" applyFill="1" applyBorder="1" applyAlignment="1" applyProtection="1">
      <alignment horizontal="right" vertical="center"/>
    </xf>
    <xf numFmtId="0" fontId="72" fillId="0" borderId="0" xfId="0" applyFont="1" applyBorder="1" applyAlignment="1">
      <alignment horizontal="justify" vertical="top" wrapText="1"/>
    </xf>
    <xf numFmtId="0" fontId="72" fillId="0" borderId="0" xfId="0" applyFont="1" applyBorder="1" applyAlignment="1">
      <alignment horizontal="center" vertical="top" wrapText="1"/>
    </xf>
    <xf numFmtId="176" fontId="9" fillId="2" borderId="0" xfId="2" applyNumberFormat="1" applyFont="1" applyFill="1" applyBorder="1" applyAlignment="1" applyProtection="1">
      <alignment vertical="center"/>
    </xf>
    <xf numFmtId="177" fontId="9" fillId="2" borderId="0" xfId="2" applyNumberFormat="1" applyFont="1" applyFill="1" applyBorder="1" applyAlignment="1" applyProtection="1">
      <alignment vertical="center"/>
    </xf>
    <xf numFmtId="2" fontId="73" fillId="0" borderId="4" xfId="0" applyNumberFormat="1" applyFont="1" applyFill="1" applyBorder="1" applyAlignment="1" applyProtection="1">
      <alignment horizontal="center" vertical="center"/>
    </xf>
    <xf numFmtId="0" fontId="73" fillId="0" borderId="4" xfId="0" applyNumberFormat="1" applyFont="1" applyFill="1" applyBorder="1" applyAlignment="1" applyProtection="1">
      <alignment horizontal="justify" vertical="center" wrapText="1"/>
    </xf>
    <xf numFmtId="4" fontId="73" fillId="0" borderId="4" xfId="0" applyNumberFormat="1" applyFont="1" applyFill="1" applyBorder="1" applyAlignment="1" applyProtection="1">
      <alignment horizontal="right" vertical="center"/>
    </xf>
    <xf numFmtId="166" fontId="73" fillId="0" borderId="4" xfId="0" applyNumberFormat="1" applyFont="1" applyFill="1" applyBorder="1" applyAlignment="1" applyProtection="1">
      <alignment horizontal="right" vertical="center"/>
    </xf>
    <xf numFmtId="0" fontId="74" fillId="2" borderId="0" xfId="1" applyNumberFormat="1" applyFont="1" applyFill="1" applyBorder="1" applyAlignment="1" applyProtection="1">
      <alignment horizontal="center" vertical="center"/>
    </xf>
    <xf numFmtId="0" fontId="75" fillId="0" borderId="0" xfId="2" applyNumberFormat="1" applyFont="1" applyFill="1" applyBorder="1" applyAlignment="1" applyProtection="1">
      <alignment horizontal="center" vertical="center"/>
    </xf>
    <xf numFmtId="0" fontId="73" fillId="0" borderId="4" xfId="0" applyNumberFormat="1" applyFont="1" applyFill="1" applyBorder="1" applyAlignment="1" applyProtection="1">
      <alignment horizontal="center" vertical="center"/>
    </xf>
    <xf numFmtId="0" fontId="4" fillId="2" borderId="0" xfId="1" applyNumberFormat="1" applyFont="1" applyFill="1" applyBorder="1" applyAlignment="1" applyProtection="1">
      <alignment horizontal="center" vertical="center"/>
    </xf>
    <xf numFmtId="0" fontId="76" fillId="0" borderId="0" xfId="2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13" fillId="0" borderId="2" xfId="0" applyNumberFormat="1" applyFont="1" applyFill="1" applyBorder="1" applyAlignment="1" applyProtection="1">
      <alignment horizontal="center" vertical="center"/>
    </xf>
  </cellXfs>
  <cellStyles count="2418">
    <cellStyle name="_Column1" xfId="4"/>
    <cellStyle name="_Column1 2" xfId="5"/>
    <cellStyle name="_Column1 2 2" xfId="6"/>
    <cellStyle name="_Column1 2 3" xfId="7"/>
    <cellStyle name="_Column1 3" xfId="8"/>
    <cellStyle name="_Column1 4" xfId="9"/>
    <cellStyle name="_Column1_LT-FP_06.10.10-ТМ" xfId="10"/>
    <cellStyle name="_Column1_LT-FP_06.10.10-ТМ 2" xfId="11"/>
    <cellStyle name="_Column1_LT-FP_30.09.10" xfId="12"/>
    <cellStyle name="_Column1_LT-FP_30.09.10 2" xfId="13"/>
    <cellStyle name="_Data" xfId="14"/>
    <cellStyle name="_Data 2" xfId="15"/>
    <cellStyle name="_DOV RAB" xfId="16"/>
    <cellStyle name="_DOV RAB 2" xfId="17"/>
    <cellStyle name="_DOV RAB 2 2" xfId="18"/>
    <cellStyle name="_EXPRESS_AIM_DETSKA_GRADINA" xfId="19"/>
    <cellStyle name="_KS_LITEX_FINAL-ПЕПА" xfId="20"/>
    <cellStyle name="_KS_LITEX_FINAL-ПЕПА 2" xfId="21"/>
    <cellStyle name="_KS_LITEX_FINAL-ПЕПА 2 2" xfId="22"/>
    <cellStyle name="_KS_LITEX_FINAL-ПЕПА 3" xfId="23"/>
    <cellStyle name="_Row1" xfId="24"/>
    <cellStyle name="_Row1 2" xfId="25"/>
    <cellStyle name="_Row1 2 2" xfId="26"/>
    <cellStyle name="_Row1 2 3" xfId="27"/>
    <cellStyle name="_Row1 3" xfId="28"/>
    <cellStyle name="_Row1 4" xfId="29"/>
    <cellStyle name="_Row1_LT-FP_06.10.10-ТМ" xfId="30"/>
    <cellStyle name="_Row1_LT-FP_06.10.10-ТМ 2" xfId="31"/>
    <cellStyle name="_Row1_LT-FP_30.09.10" xfId="32"/>
    <cellStyle name="_Row1_LT-FP_30.09.10 2" xfId="33"/>
    <cellStyle name="_RZP 28.04.10" xfId="34"/>
    <cellStyle name="_vik ПРИЛОЖЕНИЕ 1-1" xfId="35"/>
    <cellStyle name="_VR STR2_05.03.2009" xfId="36"/>
    <cellStyle name="_VR STR2_05.03.2009 2" xfId="37"/>
    <cellStyle name="_VR STR2_05.03.2009 2 2" xfId="38"/>
    <cellStyle name="_WC ОФЕРТА" xfId="39"/>
    <cellStyle name="_WC ОФЕРТА 2" xfId="40"/>
    <cellStyle name="_WC ОФЕРТА 2 2" xfId="41"/>
    <cellStyle name="_WC ОФЕРТА 3" xfId="42"/>
    <cellStyle name="_СБАЛ–АГ София" xfId="43"/>
    <cellStyle name="_Финансов план_2008_08_12" xfId="44"/>
    <cellStyle name="_Финансов план_2008_08_12 2" xfId="45"/>
    <cellStyle name="_Финансов план_2008_08_12 2 2" xfId="46"/>
    <cellStyle name="_Финансов план_2008_08_12 3" xfId="47"/>
    <cellStyle name="20% - Accent1 2" xfId="48"/>
    <cellStyle name="20% - Accent1 2 10" xfId="49"/>
    <cellStyle name="20% - Accent1 2 10 2" xfId="50"/>
    <cellStyle name="20% - Accent1 2 11" xfId="51"/>
    <cellStyle name="20% - Accent1 2 2" xfId="52"/>
    <cellStyle name="20% - Accent1 2 2 2" xfId="53"/>
    <cellStyle name="20% - Accent1 2 2 2 2" xfId="54"/>
    <cellStyle name="20% - Accent1 2 2 2 3" xfId="55"/>
    <cellStyle name="20% - Accent1 2 2 2 3 2" xfId="56"/>
    <cellStyle name="20% - Accent1 2 2 2 4" xfId="57"/>
    <cellStyle name="20% - Accent1 2 2 2_Att2" xfId="58"/>
    <cellStyle name="20% - Accent1 2 2 3" xfId="59"/>
    <cellStyle name="20% - Accent1 2 2 3 2" xfId="60"/>
    <cellStyle name="20% - Accent1 2 2 3 3" xfId="61"/>
    <cellStyle name="20% - Accent1 2 2 3 3 2" xfId="62"/>
    <cellStyle name="20% - Accent1 2 2 3 4" xfId="63"/>
    <cellStyle name="20% - Accent1 2 2 3_Att2" xfId="64"/>
    <cellStyle name="20% - Accent1 2 2 4" xfId="65"/>
    <cellStyle name="20% - Accent1 2 2 5" xfId="66"/>
    <cellStyle name="20% - Accent1 2 2 5 2" xfId="67"/>
    <cellStyle name="20% - Accent1 2 2 6" xfId="68"/>
    <cellStyle name="20% - Accent1 2 2_Att2" xfId="69"/>
    <cellStyle name="20% - Accent1 2 3" xfId="70"/>
    <cellStyle name="20% - Accent1 2 3 2" xfId="71"/>
    <cellStyle name="20% - Accent1 2 3 3" xfId="72"/>
    <cellStyle name="20% - Accent1 2 3 3 2" xfId="73"/>
    <cellStyle name="20% - Accent1 2 3 4" xfId="74"/>
    <cellStyle name="20% - Accent1 2 3_Att2" xfId="75"/>
    <cellStyle name="20% - Accent1 2 4" xfId="76"/>
    <cellStyle name="20% - Accent1 2 4 2" xfId="77"/>
    <cellStyle name="20% - Accent1 2 4 3" xfId="78"/>
    <cellStyle name="20% - Accent1 2 4 3 2" xfId="79"/>
    <cellStyle name="20% - Accent1 2 4 4" xfId="80"/>
    <cellStyle name="20% - Accent1 2 4_Att2" xfId="81"/>
    <cellStyle name="20% - Accent1 2 5" xfId="82"/>
    <cellStyle name="20% - Accent1 2 5 2" xfId="83"/>
    <cellStyle name="20% - Accent1 2 5 3" xfId="84"/>
    <cellStyle name="20% - Accent1 2 5 3 2" xfId="85"/>
    <cellStyle name="20% - Accent1 2 5 4" xfId="86"/>
    <cellStyle name="20% - Accent1 2 5_Att2" xfId="87"/>
    <cellStyle name="20% - Accent1 2 6" xfId="88"/>
    <cellStyle name="20% - Accent1 2 6 2" xfId="89"/>
    <cellStyle name="20% - Accent1 2 6 3" xfId="90"/>
    <cellStyle name="20% - Accent1 2 6 3 2" xfId="91"/>
    <cellStyle name="20% - Accent1 2 6 4" xfId="92"/>
    <cellStyle name="20% - Accent1 2 6_Att2" xfId="93"/>
    <cellStyle name="20% - Accent1 2 7" xfId="94"/>
    <cellStyle name="20% - Accent1 2 7 2" xfId="95"/>
    <cellStyle name="20% - Accent1 2 7 3" xfId="96"/>
    <cellStyle name="20% - Accent1 2 7 3 2" xfId="97"/>
    <cellStyle name="20% - Accent1 2 7 4" xfId="98"/>
    <cellStyle name="20% - Accent1 2 7_Att2" xfId="99"/>
    <cellStyle name="20% - Accent1 2 8" xfId="100"/>
    <cellStyle name="20% - Accent1 2 8 2" xfId="101"/>
    <cellStyle name="20% - Accent1 2 8 3" xfId="102"/>
    <cellStyle name="20% - Accent1 2 8 3 2" xfId="103"/>
    <cellStyle name="20% - Accent1 2 8 4" xfId="104"/>
    <cellStyle name="20% - Accent1 2 8_Att2" xfId="105"/>
    <cellStyle name="20% - Accent1 2 9" xfId="106"/>
    <cellStyle name="20% - Accent1 2_Att2" xfId="107"/>
    <cellStyle name="20% - Accent1 3" xfId="108"/>
    <cellStyle name="20% - Accent1 3 10" xfId="109"/>
    <cellStyle name="20% - Accent1 3 10 2" xfId="110"/>
    <cellStyle name="20% - Accent1 3 11" xfId="111"/>
    <cellStyle name="20% - Accent1 3 2" xfId="112"/>
    <cellStyle name="20% - Accent1 3 2 2" xfId="113"/>
    <cellStyle name="20% - Accent1 3 2 2 2" xfId="114"/>
    <cellStyle name="20% - Accent1 3 2 2 3" xfId="115"/>
    <cellStyle name="20% - Accent1 3 2 2 3 2" xfId="116"/>
    <cellStyle name="20% - Accent1 3 2 2 4" xfId="117"/>
    <cellStyle name="20% - Accent1 3 2 2_Att2" xfId="118"/>
    <cellStyle name="20% - Accent1 3 2 3" xfId="119"/>
    <cellStyle name="20% - Accent1 3 2 3 2" xfId="120"/>
    <cellStyle name="20% - Accent1 3 2 3 3" xfId="121"/>
    <cellStyle name="20% - Accent1 3 2 3 3 2" xfId="122"/>
    <cellStyle name="20% - Accent1 3 2 3 4" xfId="123"/>
    <cellStyle name="20% - Accent1 3 2 3_Att2" xfId="124"/>
    <cellStyle name="20% - Accent1 3 2 4" xfId="125"/>
    <cellStyle name="20% - Accent1 3 2 5" xfId="126"/>
    <cellStyle name="20% - Accent1 3 2 5 2" xfId="127"/>
    <cellStyle name="20% - Accent1 3 2 6" xfId="128"/>
    <cellStyle name="20% - Accent1 3 2_Att2" xfId="129"/>
    <cellStyle name="20% - Accent1 3 3" xfId="130"/>
    <cellStyle name="20% - Accent1 3 3 2" xfId="131"/>
    <cellStyle name="20% - Accent1 3 3 3" xfId="132"/>
    <cellStyle name="20% - Accent1 3 3 3 2" xfId="133"/>
    <cellStyle name="20% - Accent1 3 3 4" xfId="134"/>
    <cellStyle name="20% - Accent1 3 3_Att2" xfId="135"/>
    <cellStyle name="20% - Accent1 3 4" xfId="136"/>
    <cellStyle name="20% - Accent1 3 4 2" xfId="137"/>
    <cellStyle name="20% - Accent1 3 4 3" xfId="138"/>
    <cellStyle name="20% - Accent1 3 4 3 2" xfId="139"/>
    <cellStyle name="20% - Accent1 3 4 4" xfId="140"/>
    <cellStyle name="20% - Accent1 3 4_Att2" xfId="141"/>
    <cellStyle name="20% - Accent1 3 5" xfId="142"/>
    <cellStyle name="20% - Accent1 3 5 2" xfId="143"/>
    <cellStyle name="20% - Accent1 3 5 3" xfId="144"/>
    <cellStyle name="20% - Accent1 3 5 3 2" xfId="145"/>
    <cellStyle name="20% - Accent1 3 5 4" xfId="146"/>
    <cellStyle name="20% - Accent1 3 5_Att2" xfId="147"/>
    <cellStyle name="20% - Accent1 3 6" xfId="148"/>
    <cellStyle name="20% - Accent1 3 6 2" xfId="149"/>
    <cellStyle name="20% - Accent1 3 6 3" xfId="150"/>
    <cellStyle name="20% - Accent1 3 6 3 2" xfId="151"/>
    <cellStyle name="20% - Accent1 3 6 4" xfId="152"/>
    <cellStyle name="20% - Accent1 3 6_Att2" xfId="153"/>
    <cellStyle name="20% - Accent1 3 7" xfId="154"/>
    <cellStyle name="20% - Accent1 3 7 2" xfId="155"/>
    <cellStyle name="20% - Accent1 3 7 3" xfId="156"/>
    <cellStyle name="20% - Accent1 3 7 3 2" xfId="157"/>
    <cellStyle name="20% - Accent1 3 7 4" xfId="158"/>
    <cellStyle name="20% - Accent1 3 7_Att2" xfId="159"/>
    <cellStyle name="20% - Accent1 3 8" xfId="160"/>
    <cellStyle name="20% - Accent1 3 8 2" xfId="161"/>
    <cellStyle name="20% - Accent1 3 8 3" xfId="162"/>
    <cellStyle name="20% - Accent1 3 8 3 2" xfId="163"/>
    <cellStyle name="20% - Accent1 3 8 4" xfId="164"/>
    <cellStyle name="20% - Accent1 3 8_Att2" xfId="165"/>
    <cellStyle name="20% - Accent1 3 9" xfId="166"/>
    <cellStyle name="20% - Accent1 3_Att2" xfId="167"/>
    <cellStyle name="20% - Accent1 4" xfId="168"/>
    <cellStyle name="20% - Accent1 4 2" xfId="169"/>
    <cellStyle name="20% - Accent1 4 3" xfId="170"/>
    <cellStyle name="20% - Accent1 4 3 2" xfId="171"/>
    <cellStyle name="20% - Accent1 4 4" xfId="172"/>
    <cellStyle name="20% - Accent1 4_Att2" xfId="173"/>
    <cellStyle name="20% - Accent1 5" xfId="174"/>
    <cellStyle name="20% - Accent1 5 2" xfId="175"/>
    <cellStyle name="20% - Accent1 5 2 2" xfId="176"/>
    <cellStyle name="20% - Accent1 5 2 3" xfId="177"/>
    <cellStyle name="20% - Accent1 5 2 3 2" xfId="178"/>
    <cellStyle name="20% - Accent1 5 2 4" xfId="179"/>
    <cellStyle name="20% - Accent1 5 2_Att2" xfId="180"/>
    <cellStyle name="20% - Accent1 5 3" xfId="181"/>
    <cellStyle name="20% - Accent1 5 3 2" xfId="182"/>
    <cellStyle name="20% - Accent1 5 3 3" xfId="183"/>
    <cellStyle name="20% - Accent1 5 3 3 2" xfId="184"/>
    <cellStyle name="20% - Accent1 5 3 4" xfId="185"/>
    <cellStyle name="20% - Accent1 5 3_Att2" xfId="186"/>
    <cellStyle name="20% - Accent1 5 4" xfId="187"/>
    <cellStyle name="20% - Accent1 5 5" xfId="188"/>
    <cellStyle name="20% - Accent1 5 5 2" xfId="189"/>
    <cellStyle name="20% - Accent1 5 6" xfId="190"/>
    <cellStyle name="20% - Accent1 5_Att2" xfId="191"/>
    <cellStyle name="20% - Accent1 6" xfId="192"/>
    <cellStyle name="20% - Accent1 6 2" xfId="193"/>
    <cellStyle name="20% - Accent1 6 3" xfId="194"/>
    <cellStyle name="20% - Accent1 6 3 2" xfId="195"/>
    <cellStyle name="20% - Accent1 6 4" xfId="196"/>
    <cellStyle name="20% - Accent1 6_Att2" xfId="197"/>
    <cellStyle name="20% - Accent1 7" xfId="198"/>
    <cellStyle name="20% - Accent1 7 2" xfId="199"/>
    <cellStyle name="20% - Accent1 7 3" xfId="200"/>
    <cellStyle name="20% - Accent1 7 3 2" xfId="201"/>
    <cellStyle name="20% - Accent1 7 4" xfId="202"/>
    <cellStyle name="20% - Accent1 7_Att2" xfId="203"/>
    <cellStyle name="20% - Accent2 2" xfId="204"/>
    <cellStyle name="20% - Accent2 2 10" xfId="205"/>
    <cellStyle name="20% - Accent2 2 10 2" xfId="206"/>
    <cellStyle name="20% - Accent2 2 11" xfId="207"/>
    <cellStyle name="20% - Accent2 2 2" xfId="208"/>
    <cellStyle name="20% - Accent2 2 2 2" xfId="209"/>
    <cellStyle name="20% - Accent2 2 2 2 2" xfId="210"/>
    <cellStyle name="20% - Accent2 2 2 2 3" xfId="211"/>
    <cellStyle name="20% - Accent2 2 2 2 3 2" xfId="212"/>
    <cellStyle name="20% - Accent2 2 2 2 4" xfId="213"/>
    <cellStyle name="20% - Accent2 2 2 2_Att2" xfId="214"/>
    <cellStyle name="20% - Accent2 2 2 3" xfId="215"/>
    <cellStyle name="20% - Accent2 2 2 3 2" xfId="216"/>
    <cellStyle name="20% - Accent2 2 2 3 3" xfId="217"/>
    <cellStyle name="20% - Accent2 2 2 3 3 2" xfId="218"/>
    <cellStyle name="20% - Accent2 2 2 3 4" xfId="219"/>
    <cellStyle name="20% - Accent2 2 2 3_Att2" xfId="220"/>
    <cellStyle name="20% - Accent2 2 2 4" xfId="221"/>
    <cellStyle name="20% - Accent2 2 2 5" xfId="222"/>
    <cellStyle name="20% - Accent2 2 2 5 2" xfId="223"/>
    <cellStyle name="20% - Accent2 2 2 6" xfId="224"/>
    <cellStyle name="20% - Accent2 2 2_Att2" xfId="225"/>
    <cellStyle name="20% - Accent2 2 3" xfId="226"/>
    <cellStyle name="20% - Accent2 2 3 2" xfId="227"/>
    <cellStyle name="20% - Accent2 2 3 3" xfId="228"/>
    <cellStyle name="20% - Accent2 2 3 3 2" xfId="229"/>
    <cellStyle name="20% - Accent2 2 3 4" xfId="230"/>
    <cellStyle name="20% - Accent2 2 3_Att2" xfId="231"/>
    <cellStyle name="20% - Accent2 2 4" xfId="232"/>
    <cellStyle name="20% - Accent2 2 4 2" xfId="233"/>
    <cellStyle name="20% - Accent2 2 4 3" xfId="234"/>
    <cellStyle name="20% - Accent2 2 4 3 2" xfId="235"/>
    <cellStyle name="20% - Accent2 2 4 4" xfId="236"/>
    <cellStyle name="20% - Accent2 2 4_Att2" xfId="237"/>
    <cellStyle name="20% - Accent2 2 5" xfId="238"/>
    <cellStyle name="20% - Accent2 2 5 2" xfId="239"/>
    <cellStyle name="20% - Accent2 2 5 3" xfId="240"/>
    <cellStyle name="20% - Accent2 2 5 3 2" xfId="241"/>
    <cellStyle name="20% - Accent2 2 5 4" xfId="242"/>
    <cellStyle name="20% - Accent2 2 5_Att2" xfId="243"/>
    <cellStyle name="20% - Accent2 2 6" xfId="244"/>
    <cellStyle name="20% - Accent2 2 6 2" xfId="245"/>
    <cellStyle name="20% - Accent2 2 6 3" xfId="246"/>
    <cellStyle name="20% - Accent2 2 6 3 2" xfId="247"/>
    <cellStyle name="20% - Accent2 2 6 4" xfId="248"/>
    <cellStyle name="20% - Accent2 2 6_Att2" xfId="249"/>
    <cellStyle name="20% - Accent2 2 7" xfId="250"/>
    <cellStyle name="20% - Accent2 2 7 2" xfId="251"/>
    <cellStyle name="20% - Accent2 2 7 3" xfId="252"/>
    <cellStyle name="20% - Accent2 2 7 3 2" xfId="253"/>
    <cellStyle name="20% - Accent2 2 7 4" xfId="254"/>
    <cellStyle name="20% - Accent2 2 7_Att2" xfId="255"/>
    <cellStyle name="20% - Accent2 2 8" xfId="256"/>
    <cellStyle name="20% - Accent2 2 8 2" xfId="257"/>
    <cellStyle name="20% - Accent2 2 8 3" xfId="258"/>
    <cellStyle name="20% - Accent2 2 8 3 2" xfId="259"/>
    <cellStyle name="20% - Accent2 2 8 4" xfId="260"/>
    <cellStyle name="20% - Accent2 2 8_Att2" xfId="261"/>
    <cellStyle name="20% - Accent2 2 9" xfId="262"/>
    <cellStyle name="20% - Accent2 2_Att2" xfId="263"/>
    <cellStyle name="20% - Accent2 3" xfId="264"/>
    <cellStyle name="20% - Accent2 3 10" xfId="265"/>
    <cellStyle name="20% - Accent2 3 10 2" xfId="266"/>
    <cellStyle name="20% - Accent2 3 11" xfId="267"/>
    <cellStyle name="20% - Accent2 3 2" xfId="268"/>
    <cellStyle name="20% - Accent2 3 2 2" xfId="269"/>
    <cellStyle name="20% - Accent2 3 2 2 2" xfId="270"/>
    <cellStyle name="20% - Accent2 3 2 2 3" xfId="271"/>
    <cellStyle name="20% - Accent2 3 2 2 3 2" xfId="272"/>
    <cellStyle name="20% - Accent2 3 2 2 4" xfId="273"/>
    <cellStyle name="20% - Accent2 3 2 2_Att2" xfId="274"/>
    <cellStyle name="20% - Accent2 3 2 3" xfId="275"/>
    <cellStyle name="20% - Accent2 3 2 3 2" xfId="276"/>
    <cellStyle name="20% - Accent2 3 2 3 3" xfId="277"/>
    <cellStyle name="20% - Accent2 3 2 3 3 2" xfId="278"/>
    <cellStyle name="20% - Accent2 3 2 3 4" xfId="279"/>
    <cellStyle name="20% - Accent2 3 2 3_Att2" xfId="280"/>
    <cellStyle name="20% - Accent2 3 2 4" xfId="281"/>
    <cellStyle name="20% - Accent2 3 2 5" xfId="282"/>
    <cellStyle name="20% - Accent2 3 2 5 2" xfId="283"/>
    <cellStyle name="20% - Accent2 3 2 6" xfId="284"/>
    <cellStyle name="20% - Accent2 3 2_Att2" xfId="285"/>
    <cellStyle name="20% - Accent2 3 3" xfId="286"/>
    <cellStyle name="20% - Accent2 3 3 2" xfId="287"/>
    <cellStyle name="20% - Accent2 3 3 3" xfId="288"/>
    <cellStyle name="20% - Accent2 3 3 3 2" xfId="289"/>
    <cellStyle name="20% - Accent2 3 3 4" xfId="290"/>
    <cellStyle name="20% - Accent2 3 3_Att2" xfId="291"/>
    <cellStyle name="20% - Accent2 3 4" xfId="292"/>
    <cellStyle name="20% - Accent2 3 4 2" xfId="293"/>
    <cellStyle name="20% - Accent2 3 4 3" xfId="294"/>
    <cellStyle name="20% - Accent2 3 4 3 2" xfId="295"/>
    <cellStyle name="20% - Accent2 3 4 4" xfId="296"/>
    <cellStyle name="20% - Accent2 3 4_Att2" xfId="297"/>
    <cellStyle name="20% - Accent2 3 5" xfId="298"/>
    <cellStyle name="20% - Accent2 3 5 2" xfId="299"/>
    <cellStyle name="20% - Accent2 3 5 3" xfId="300"/>
    <cellStyle name="20% - Accent2 3 5 3 2" xfId="301"/>
    <cellStyle name="20% - Accent2 3 5 4" xfId="302"/>
    <cellStyle name="20% - Accent2 3 5_Att2" xfId="303"/>
    <cellStyle name="20% - Accent2 3 6" xfId="304"/>
    <cellStyle name="20% - Accent2 3 6 2" xfId="305"/>
    <cellStyle name="20% - Accent2 3 6 3" xfId="306"/>
    <cellStyle name="20% - Accent2 3 6 3 2" xfId="307"/>
    <cellStyle name="20% - Accent2 3 6 4" xfId="308"/>
    <cellStyle name="20% - Accent2 3 6_Att2" xfId="309"/>
    <cellStyle name="20% - Accent2 3 7" xfId="310"/>
    <cellStyle name="20% - Accent2 3 7 2" xfId="311"/>
    <cellStyle name="20% - Accent2 3 7 3" xfId="312"/>
    <cellStyle name="20% - Accent2 3 7 3 2" xfId="313"/>
    <cellStyle name="20% - Accent2 3 7 4" xfId="314"/>
    <cellStyle name="20% - Accent2 3 7_Att2" xfId="315"/>
    <cellStyle name="20% - Accent2 3 8" xfId="316"/>
    <cellStyle name="20% - Accent2 3 8 2" xfId="317"/>
    <cellStyle name="20% - Accent2 3 8 3" xfId="318"/>
    <cellStyle name="20% - Accent2 3 8 3 2" xfId="319"/>
    <cellStyle name="20% - Accent2 3 8 4" xfId="320"/>
    <cellStyle name="20% - Accent2 3 8_Att2" xfId="321"/>
    <cellStyle name="20% - Accent2 3 9" xfId="322"/>
    <cellStyle name="20% - Accent2 3_Att2" xfId="323"/>
    <cellStyle name="20% - Accent2 4" xfId="324"/>
    <cellStyle name="20% - Accent2 4 2" xfId="325"/>
    <cellStyle name="20% - Accent2 4 3" xfId="326"/>
    <cellStyle name="20% - Accent2 4 3 2" xfId="327"/>
    <cellStyle name="20% - Accent2 4 4" xfId="328"/>
    <cellStyle name="20% - Accent2 4_Att2" xfId="329"/>
    <cellStyle name="20% - Accent2 5" xfId="330"/>
    <cellStyle name="20% - Accent2 5 2" xfId="331"/>
    <cellStyle name="20% - Accent2 5 2 2" xfId="332"/>
    <cellStyle name="20% - Accent2 5 2 3" xfId="333"/>
    <cellStyle name="20% - Accent2 5 2 3 2" xfId="334"/>
    <cellStyle name="20% - Accent2 5 2 4" xfId="335"/>
    <cellStyle name="20% - Accent2 5 2_Att2" xfId="336"/>
    <cellStyle name="20% - Accent2 5 3" xfId="337"/>
    <cellStyle name="20% - Accent2 5 3 2" xfId="338"/>
    <cellStyle name="20% - Accent2 5 3 3" xfId="339"/>
    <cellStyle name="20% - Accent2 5 3 3 2" xfId="340"/>
    <cellStyle name="20% - Accent2 5 3 4" xfId="341"/>
    <cellStyle name="20% - Accent2 5 3_Att2" xfId="342"/>
    <cellStyle name="20% - Accent2 5 4" xfId="343"/>
    <cellStyle name="20% - Accent2 5 5" xfId="344"/>
    <cellStyle name="20% - Accent2 5 5 2" xfId="345"/>
    <cellStyle name="20% - Accent2 5 6" xfId="346"/>
    <cellStyle name="20% - Accent2 5_Att2" xfId="347"/>
    <cellStyle name="20% - Accent2 6" xfId="348"/>
    <cellStyle name="20% - Accent2 6 2" xfId="349"/>
    <cellStyle name="20% - Accent2 6 3" xfId="350"/>
    <cellStyle name="20% - Accent2 6 3 2" xfId="351"/>
    <cellStyle name="20% - Accent2 6 4" xfId="352"/>
    <cellStyle name="20% - Accent2 6_Att2" xfId="353"/>
    <cellStyle name="20% - Accent2 7" xfId="354"/>
    <cellStyle name="20% - Accent2 7 2" xfId="355"/>
    <cellStyle name="20% - Accent2 7 3" xfId="356"/>
    <cellStyle name="20% - Accent2 7 3 2" xfId="357"/>
    <cellStyle name="20% - Accent2 7 4" xfId="358"/>
    <cellStyle name="20% - Accent2 7_Att2" xfId="359"/>
    <cellStyle name="20% - Accent3 2" xfId="360"/>
    <cellStyle name="20% - Accent3 2 10" xfId="361"/>
    <cellStyle name="20% - Accent3 2 10 2" xfId="362"/>
    <cellStyle name="20% - Accent3 2 11" xfId="363"/>
    <cellStyle name="20% - Accent3 2 2" xfId="364"/>
    <cellStyle name="20% - Accent3 2 2 2" xfId="365"/>
    <cellStyle name="20% - Accent3 2 2 2 2" xfId="366"/>
    <cellStyle name="20% - Accent3 2 2 2 3" xfId="367"/>
    <cellStyle name="20% - Accent3 2 2 2 3 2" xfId="368"/>
    <cellStyle name="20% - Accent3 2 2 2 4" xfId="369"/>
    <cellStyle name="20% - Accent3 2 2 2_Att2" xfId="370"/>
    <cellStyle name="20% - Accent3 2 2 3" xfId="371"/>
    <cellStyle name="20% - Accent3 2 2 3 2" xfId="372"/>
    <cellStyle name="20% - Accent3 2 2 3 3" xfId="373"/>
    <cellStyle name="20% - Accent3 2 2 3 3 2" xfId="374"/>
    <cellStyle name="20% - Accent3 2 2 3 4" xfId="375"/>
    <cellStyle name="20% - Accent3 2 2 3_Att2" xfId="376"/>
    <cellStyle name="20% - Accent3 2 2 4" xfId="377"/>
    <cellStyle name="20% - Accent3 2 2 5" xfId="378"/>
    <cellStyle name="20% - Accent3 2 2 5 2" xfId="379"/>
    <cellStyle name="20% - Accent3 2 2 6" xfId="380"/>
    <cellStyle name="20% - Accent3 2 2_Att2" xfId="381"/>
    <cellStyle name="20% - Accent3 2 3" xfId="382"/>
    <cellStyle name="20% - Accent3 2 3 2" xfId="383"/>
    <cellStyle name="20% - Accent3 2 3 3" xfId="384"/>
    <cellStyle name="20% - Accent3 2 3 3 2" xfId="385"/>
    <cellStyle name="20% - Accent3 2 3 4" xfId="386"/>
    <cellStyle name="20% - Accent3 2 3_Att2" xfId="387"/>
    <cellStyle name="20% - Accent3 2 4" xfId="388"/>
    <cellStyle name="20% - Accent3 2 4 2" xfId="389"/>
    <cellStyle name="20% - Accent3 2 4 3" xfId="390"/>
    <cellStyle name="20% - Accent3 2 4 3 2" xfId="391"/>
    <cellStyle name="20% - Accent3 2 4 4" xfId="392"/>
    <cellStyle name="20% - Accent3 2 4_Att2" xfId="393"/>
    <cellStyle name="20% - Accent3 2 5" xfId="394"/>
    <cellStyle name="20% - Accent3 2 5 2" xfId="395"/>
    <cellStyle name="20% - Accent3 2 5 3" xfId="396"/>
    <cellStyle name="20% - Accent3 2 5 3 2" xfId="397"/>
    <cellStyle name="20% - Accent3 2 5 4" xfId="398"/>
    <cellStyle name="20% - Accent3 2 5_Att2" xfId="399"/>
    <cellStyle name="20% - Accent3 2 6" xfId="400"/>
    <cellStyle name="20% - Accent3 2 6 2" xfId="401"/>
    <cellStyle name="20% - Accent3 2 6 3" xfId="402"/>
    <cellStyle name="20% - Accent3 2 6 3 2" xfId="403"/>
    <cellStyle name="20% - Accent3 2 6 4" xfId="404"/>
    <cellStyle name="20% - Accent3 2 6_Att2" xfId="405"/>
    <cellStyle name="20% - Accent3 2 7" xfId="406"/>
    <cellStyle name="20% - Accent3 2 7 2" xfId="407"/>
    <cellStyle name="20% - Accent3 2 7 3" xfId="408"/>
    <cellStyle name="20% - Accent3 2 7 3 2" xfId="409"/>
    <cellStyle name="20% - Accent3 2 7 4" xfId="410"/>
    <cellStyle name="20% - Accent3 2 7_Att2" xfId="411"/>
    <cellStyle name="20% - Accent3 2 8" xfId="412"/>
    <cellStyle name="20% - Accent3 2 8 2" xfId="413"/>
    <cellStyle name="20% - Accent3 2 8 3" xfId="414"/>
    <cellStyle name="20% - Accent3 2 8 3 2" xfId="415"/>
    <cellStyle name="20% - Accent3 2 8 4" xfId="416"/>
    <cellStyle name="20% - Accent3 2 8_Att2" xfId="417"/>
    <cellStyle name="20% - Accent3 2 9" xfId="418"/>
    <cellStyle name="20% - Accent3 2_Att2" xfId="419"/>
    <cellStyle name="20% - Accent3 3" xfId="420"/>
    <cellStyle name="20% - Accent3 3 10" xfId="421"/>
    <cellStyle name="20% - Accent3 3 10 2" xfId="422"/>
    <cellStyle name="20% - Accent3 3 11" xfId="423"/>
    <cellStyle name="20% - Accent3 3 2" xfId="424"/>
    <cellStyle name="20% - Accent3 3 2 2" xfId="425"/>
    <cellStyle name="20% - Accent3 3 2 2 2" xfId="426"/>
    <cellStyle name="20% - Accent3 3 2 2 3" xfId="427"/>
    <cellStyle name="20% - Accent3 3 2 2 3 2" xfId="428"/>
    <cellStyle name="20% - Accent3 3 2 2 4" xfId="429"/>
    <cellStyle name="20% - Accent3 3 2 2_Att2" xfId="430"/>
    <cellStyle name="20% - Accent3 3 2 3" xfId="431"/>
    <cellStyle name="20% - Accent3 3 2 3 2" xfId="432"/>
    <cellStyle name="20% - Accent3 3 2 3 3" xfId="433"/>
    <cellStyle name="20% - Accent3 3 2 3 3 2" xfId="434"/>
    <cellStyle name="20% - Accent3 3 2 3 4" xfId="435"/>
    <cellStyle name="20% - Accent3 3 2 3_Att2" xfId="436"/>
    <cellStyle name="20% - Accent3 3 2 4" xfId="437"/>
    <cellStyle name="20% - Accent3 3 2 5" xfId="438"/>
    <cellStyle name="20% - Accent3 3 2 5 2" xfId="439"/>
    <cellStyle name="20% - Accent3 3 2 6" xfId="440"/>
    <cellStyle name="20% - Accent3 3 2_Att2" xfId="441"/>
    <cellStyle name="20% - Accent3 3 3" xfId="442"/>
    <cellStyle name="20% - Accent3 3 3 2" xfId="443"/>
    <cellStyle name="20% - Accent3 3 3 3" xfId="444"/>
    <cellStyle name="20% - Accent3 3 3 3 2" xfId="445"/>
    <cellStyle name="20% - Accent3 3 3 4" xfId="446"/>
    <cellStyle name="20% - Accent3 3 3_Att2" xfId="447"/>
    <cellStyle name="20% - Accent3 3 4" xfId="448"/>
    <cellStyle name="20% - Accent3 3 4 2" xfId="449"/>
    <cellStyle name="20% - Accent3 3 4 3" xfId="450"/>
    <cellStyle name="20% - Accent3 3 4 3 2" xfId="451"/>
    <cellStyle name="20% - Accent3 3 4 4" xfId="452"/>
    <cellStyle name="20% - Accent3 3 4_Att2" xfId="453"/>
    <cellStyle name="20% - Accent3 3 5" xfId="454"/>
    <cellStyle name="20% - Accent3 3 5 2" xfId="455"/>
    <cellStyle name="20% - Accent3 3 5 3" xfId="456"/>
    <cellStyle name="20% - Accent3 3 5 3 2" xfId="457"/>
    <cellStyle name="20% - Accent3 3 5 4" xfId="458"/>
    <cellStyle name="20% - Accent3 3 5_Att2" xfId="459"/>
    <cellStyle name="20% - Accent3 3 6" xfId="460"/>
    <cellStyle name="20% - Accent3 3 6 2" xfId="461"/>
    <cellStyle name="20% - Accent3 3 6 3" xfId="462"/>
    <cellStyle name="20% - Accent3 3 6 3 2" xfId="463"/>
    <cellStyle name="20% - Accent3 3 6 4" xfId="464"/>
    <cellStyle name="20% - Accent3 3 6_Att2" xfId="465"/>
    <cellStyle name="20% - Accent3 3 7" xfId="466"/>
    <cellStyle name="20% - Accent3 3 7 2" xfId="467"/>
    <cellStyle name="20% - Accent3 3 7 3" xfId="468"/>
    <cellStyle name="20% - Accent3 3 7 3 2" xfId="469"/>
    <cellStyle name="20% - Accent3 3 7 4" xfId="470"/>
    <cellStyle name="20% - Accent3 3 7_Att2" xfId="471"/>
    <cellStyle name="20% - Accent3 3 8" xfId="472"/>
    <cellStyle name="20% - Accent3 3 8 2" xfId="473"/>
    <cellStyle name="20% - Accent3 3 8 3" xfId="474"/>
    <cellStyle name="20% - Accent3 3 8 3 2" xfId="475"/>
    <cellStyle name="20% - Accent3 3 8 4" xfId="476"/>
    <cellStyle name="20% - Accent3 3 8_Att2" xfId="477"/>
    <cellStyle name="20% - Accent3 3 9" xfId="478"/>
    <cellStyle name="20% - Accent3 3_Att2" xfId="479"/>
    <cellStyle name="20% - Accent3 4" xfId="480"/>
    <cellStyle name="20% - Accent3 4 2" xfId="481"/>
    <cellStyle name="20% - Accent3 4 3" xfId="482"/>
    <cellStyle name="20% - Accent3 4 3 2" xfId="483"/>
    <cellStyle name="20% - Accent3 4 4" xfId="484"/>
    <cellStyle name="20% - Accent3 4_Att2" xfId="485"/>
    <cellStyle name="20% - Accent3 5" xfId="486"/>
    <cellStyle name="20% - Accent3 5 2" xfId="487"/>
    <cellStyle name="20% - Accent3 5 2 2" xfId="488"/>
    <cellStyle name="20% - Accent3 5 2 3" xfId="489"/>
    <cellStyle name="20% - Accent3 5 2 3 2" xfId="490"/>
    <cellStyle name="20% - Accent3 5 2 4" xfId="491"/>
    <cellStyle name="20% - Accent3 5 2_Att2" xfId="492"/>
    <cellStyle name="20% - Accent3 5 3" xfId="493"/>
    <cellStyle name="20% - Accent3 5 3 2" xfId="494"/>
    <cellStyle name="20% - Accent3 5 3 3" xfId="495"/>
    <cellStyle name="20% - Accent3 5 3 3 2" xfId="496"/>
    <cellStyle name="20% - Accent3 5 3 4" xfId="497"/>
    <cellStyle name="20% - Accent3 5 3_Att2" xfId="498"/>
    <cellStyle name="20% - Accent3 5 4" xfId="499"/>
    <cellStyle name="20% - Accent3 5 5" xfId="500"/>
    <cellStyle name="20% - Accent3 5 5 2" xfId="501"/>
    <cellStyle name="20% - Accent3 5 6" xfId="502"/>
    <cellStyle name="20% - Accent3 5_Att2" xfId="503"/>
    <cellStyle name="20% - Accent3 6" xfId="504"/>
    <cellStyle name="20% - Accent3 6 2" xfId="505"/>
    <cellStyle name="20% - Accent3 6 3" xfId="506"/>
    <cellStyle name="20% - Accent3 6 3 2" xfId="507"/>
    <cellStyle name="20% - Accent3 6 4" xfId="508"/>
    <cellStyle name="20% - Accent3 6_Att2" xfId="509"/>
    <cellStyle name="20% - Accent3 7" xfId="510"/>
    <cellStyle name="20% - Accent3 7 2" xfId="511"/>
    <cellStyle name="20% - Accent3 7 3" xfId="512"/>
    <cellStyle name="20% - Accent3 7 3 2" xfId="513"/>
    <cellStyle name="20% - Accent3 7 4" xfId="514"/>
    <cellStyle name="20% - Accent3 7_Att2" xfId="515"/>
    <cellStyle name="20% - Accent4 2" xfId="516"/>
    <cellStyle name="20% - Accent4 2 10" xfId="517"/>
    <cellStyle name="20% - Accent4 2 10 2" xfId="518"/>
    <cellStyle name="20% - Accent4 2 11" xfId="519"/>
    <cellStyle name="20% - Accent4 2 2" xfId="520"/>
    <cellStyle name="20% - Accent4 2 2 2" xfId="521"/>
    <cellStyle name="20% - Accent4 2 2 2 2" xfId="522"/>
    <cellStyle name="20% - Accent4 2 2 2 3" xfId="523"/>
    <cellStyle name="20% - Accent4 2 2 2 3 2" xfId="524"/>
    <cellStyle name="20% - Accent4 2 2 2 4" xfId="525"/>
    <cellStyle name="20% - Accent4 2 2 2_Att2" xfId="526"/>
    <cellStyle name="20% - Accent4 2 2 3" xfId="527"/>
    <cellStyle name="20% - Accent4 2 2 3 2" xfId="528"/>
    <cellStyle name="20% - Accent4 2 2 3 3" xfId="529"/>
    <cellStyle name="20% - Accent4 2 2 3 3 2" xfId="530"/>
    <cellStyle name="20% - Accent4 2 2 3 4" xfId="531"/>
    <cellStyle name="20% - Accent4 2 2 3_Att2" xfId="532"/>
    <cellStyle name="20% - Accent4 2 2 4" xfId="533"/>
    <cellStyle name="20% - Accent4 2 2 5" xfId="534"/>
    <cellStyle name="20% - Accent4 2 2 5 2" xfId="535"/>
    <cellStyle name="20% - Accent4 2 2 6" xfId="536"/>
    <cellStyle name="20% - Accent4 2 2_Att2" xfId="537"/>
    <cellStyle name="20% - Accent4 2 3" xfId="538"/>
    <cellStyle name="20% - Accent4 2 3 2" xfId="539"/>
    <cellStyle name="20% - Accent4 2 3 3" xfId="540"/>
    <cellStyle name="20% - Accent4 2 3 3 2" xfId="541"/>
    <cellStyle name="20% - Accent4 2 3 4" xfId="542"/>
    <cellStyle name="20% - Accent4 2 3_Att2" xfId="543"/>
    <cellStyle name="20% - Accent4 2 4" xfId="544"/>
    <cellStyle name="20% - Accent4 2 4 2" xfId="545"/>
    <cellStyle name="20% - Accent4 2 4 3" xfId="546"/>
    <cellStyle name="20% - Accent4 2 4 3 2" xfId="547"/>
    <cellStyle name="20% - Accent4 2 4 4" xfId="548"/>
    <cellStyle name="20% - Accent4 2 4_Att2" xfId="549"/>
    <cellStyle name="20% - Accent4 2 5" xfId="550"/>
    <cellStyle name="20% - Accent4 2 5 2" xfId="551"/>
    <cellStyle name="20% - Accent4 2 5 3" xfId="552"/>
    <cellStyle name="20% - Accent4 2 5 3 2" xfId="553"/>
    <cellStyle name="20% - Accent4 2 5 4" xfId="554"/>
    <cellStyle name="20% - Accent4 2 5_Att2" xfId="555"/>
    <cellStyle name="20% - Accent4 2 6" xfId="556"/>
    <cellStyle name="20% - Accent4 2 6 2" xfId="557"/>
    <cellStyle name="20% - Accent4 2 6 3" xfId="558"/>
    <cellStyle name="20% - Accent4 2 6 3 2" xfId="559"/>
    <cellStyle name="20% - Accent4 2 6 4" xfId="560"/>
    <cellStyle name="20% - Accent4 2 6_Att2" xfId="561"/>
    <cellStyle name="20% - Accent4 2 7" xfId="562"/>
    <cellStyle name="20% - Accent4 2 7 2" xfId="563"/>
    <cellStyle name="20% - Accent4 2 7 3" xfId="564"/>
    <cellStyle name="20% - Accent4 2 7 3 2" xfId="565"/>
    <cellStyle name="20% - Accent4 2 7 4" xfId="566"/>
    <cellStyle name="20% - Accent4 2 7_Att2" xfId="567"/>
    <cellStyle name="20% - Accent4 2 8" xfId="568"/>
    <cellStyle name="20% - Accent4 2 8 2" xfId="569"/>
    <cellStyle name="20% - Accent4 2 8 3" xfId="570"/>
    <cellStyle name="20% - Accent4 2 8 3 2" xfId="571"/>
    <cellStyle name="20% - Accent4 2 8 4" xfId="572"/>
    <cellStyle name="20% - Accent4 2 8_Att2" xfId="573"/>
    <cellStyle name="20% - Accent4 2 9" xfId="574"/>
    <cellStyle name="20% - Accent4 2_Att2" xfId="575"/>
    <cellStyle name="20% - Accent4 3" xfId="576"/>
    <cellStyle name="20% - Accent4 3 10" xfId="577"/>
    <cellStyle name="20% - Accent4 3 10 2" xfId="578"/>
    <cellStyle name="20% - Accent4 3 11" xfId="579"/>
    <cellStyle name="20% - Accent4 3 2" xfId="580"/>
    <cellStyle name="20% - Accent4 3 2 2" xfId="581"/>
    <cellStyle name="20% - Accent4 3 2 2 2" xfId="582"/>
    <cellStyle name="20% - Accent4 3 2 2 3" xfId="583"/>
    <cellStyle name="20% - Accent4 3 2 2 3 2" xfId="584"/>
    <cellStyle name="20% - Accent4 3 2 2 4" xfId="585"/>
    <cellStyle name="20% - Accent4 3 2 2_Att2" xfId="586"/>
    <cellStyle name="20% - Accent4 3 2 3" xfId="587"/>
    <cellStyle name="20% - Accent4 3 2 3 2" xfId="588"/>
    <cellStyle name="20% - Accent4 3 2 3 3" xfId="589"/>
    <cellStyle name="20% - Accent4 3 2 3 3 2" xfId="590"/>
    <cellStyle name="20% - Accent4 3 2 3 4" xfId="591"/>
    <cellStyle name="20% - Accent4 3 2 3_Att2" xfId="592"/>
    <cellStyle name="20% - Accent4 3 2 4" xfId="593"/>
    <cellStyle name="20% - Accent4 3 2 5" xfId="594"/>
    <cellStyle name="20% - Accent4 3 2 5 2" xfId="595"/>
    <cellStyle name="20% - Accent4 3 2 6" xfId="596"/>
    <cellStyle name="20% - Accent4 3 2_Att2" xfId="597"/>
    <cellStyle name="20% - Accent4 3 3" xfId="598"/>
    <cellStyle name="20% - Accent4 3 3 2" xfId="599"/>
    <cellStyle name="20% - Accent4 3 3 3" xfId="600"/>
    <cellStyle name="20% - Accent4 3 3 3 2" xfId="601"/>
    <cellStyle name="20% - Accent4 3 3 4" xfId="602"/>
    <cellStyle name="20% - Accent4 3 3_Att2" xfId="603"/>
    <cellStyle name="20% - Accent4 3 4" xfId="604"/>
    <cellStyle name="20% - Accent4 3 4 2" xfId="605"/>
    <cellStyle name="20% - Accent4 3 4 3" xfId="606"/>
    <cellStyle name="20% - Accent4 3 4 3 2" xfId="607"/>
    <cellStyle name="20% - Accent4 3 4 4" xfId="608"/>
    <cellStyle name="20% - Accent4 3 4_Att2" xfId="609"/>
    <cellStyle name="20% - Accent4 3 5" xfId="610"/>
    <cellStyle name="20% - Accent4 3 5 2" xfId="611"/>
    <cellStyle name="20% - Accent4 3 5 3" xfId="612"/>
    <cellStyle name="20% - Accent4 3 5 3 2" xfId="613"/>
    <cellStyle name="20% - Accent4 3 5 4" xfId="614"/>
    <cellStyle name="20% - Accent4 3 5_Att2" xfId="615"/>
    <cellStyle name="20% - Accent4 3 6" xfId="616"/>
    <cellStyle name="20% - Accent4 3 6 2" xfId="617"/>
    <cellStyle name="20% - Accent4 3 6 3" xfId="618"/>
    <cellStyle name="20% - Accent4 3 6 3 2" xfId="619"/>
    <cellStyle name="20% - Accent4 3 6 4" xfId="620"/>
    <cellStyle name="20% - Accent4 3 6_Att2" xfId="621"/>
    <cellStyle name="20% - Accent4 3 7" xfId="622"/>
    <cellStyle name="20% - Accent4 3 7 2" xfId="623"/>
    <cellStyle name="20% - Accent4 3 7 3" xfId="624"/>
    <cellStyle name="20% - Accent4 3 7 3 2" xfId="625"/>
    <cellStyle name="20% - Accent4 3 7 4" xfId="626"/>
    <cellStyle name="20% - Accent4 3 7_Att2" xfId="627"/>
    <cellStyle name="20% - Accent4 3 8" xfId="628"/>
    <cellStyle name="20% - Accent4 3 8 2" xfId="629"/>
    <cellStyle name="20% - Accent4 3 8 3" xfId="630"/>
    <cellStyle name="20% - Accent4 3 8 3 2" xfId="631"/>
    <cellStyle name="20% - Accent4 3 8 4" xfId="632"/>
    <cellStyle name="20% - Accent4 3 8_Att2" xfId="633"/>
    <cellStyle name="20% - Accent4 3 9" xfId="634"/>
    <cellStyle name="20% - Accent4 3_Att2" xfId="635"/>
    <cellStyle name="20% - Accent4 4" xfId="636"/>
    <cellStyle name="20% - Accent4 4 2" xfId="637"/>
    <cellStyle name="20% - Accent4 4 3" xfId="638"/>
    <cellStyle name="20% - Accent4 4 3 2" xfId="639"/>
    <cellStyle name="20% - Accent4 4 4" xfId="640"/>
    <cellStyle name="20% - Accent4 4_Att2" xfId="641"/>
    <cellStyle name="20% - Accent4 5" xfId="642"/>
    <cellStyle name="20% - Accent4 5 2" xfId="643"/>
    <cellStyle name="20% - Accent4 5 2 2" xfId="644"/>
    <cellStyle name="20% - Accent4 5 2 3" xfId="645"/>
    <cellStyle name="20% - Accent4 5 2 3 2" xfId="646"/>
    <cellStyle name="20% - Accent4 5 2 4" xfId="647"/>
    <cellStyle name="20% - Accent4 5 2_Att2" xfId="648"/>
    <cellStyle name="20% - Accent4 5 3" xfId="649"/>
    <cellStyle name="20% - Accent4 5 3 2" xfId="650"/>
    <cellStyle name="20% - Accent4 5 3 3" xfId="651"/>
    <cellStyle name="20% - Accent4 5 3 3 2" xfId="652"/>
    <cellStyle name="20% - Accent4 5 3 4" xfId="653"/>
    <cellStyle name="20% - Accent4 5 3_Att2" xfId="654"/>
    <cellStyle name="20% - Accent4 5 4" xfId="655"/>
    <cellStyle name="20% - Accent4 5 5" xfId="656"/>
    <cellStyle name="20% - Accent4 5 5 2" xfId="657"/>
    <cellStyle name="20% - Accent4 5 6" xfId="658"/>
    <cellStyle name="20% - Accent4 5_Att2" xfId="659"/>
    <cellStyle name="20% - Accent4 6" xfId="660"/>
    <cellStyle name="20% - Accent4 6 2" xfId="661"/>
    <cellStyle name="20% - Accent4 6 3" xfId="662"/>
    <cellStyle name="20% - Accent4 6 3 2" xfId="663"/>
    <cellStyle name="20% - Accent4 6 4" xfId="664"/>
    <cellStyle name="20% - Accent4 6_Att2" xfId="665"/>
    <cellStyle name="20% - Accent4 7" xfId="666"/>
    <cellStyle name="20% - Accent4 7 2" xfId="667"/>
    <cellStyle name="20% - Accent4 7 3" xfId="668"/>
    <cellStyle name="20% - Accent4 7 3 2" xfId="669"/>
    <cellStyle name="20% - Accent4 7 4" xfId="670"/>
    <cellStyle name="20% - Accent4 7_Att2" xfId="671"/>
    <cellStyle name="20% - Accent5 2" xfId="672"/>
    <cellStyle name="20% - Accent5 2 10" xfId="673"/>
    <cellStyle name="20% - Accent5 2 10 2" xfId="674"/>
    <cellStyle name="20% - Accent5 2 11" xfId="675"/>
    <cellStyle name="20% - Accent5 2 2" xfId="676"/>
    <cellStyle name="20% - Accent5 2 2 2" xfId="677"/>
    <cellStyle name="20% - Accent5 2 2 2 2" xfId="678"/>
    <cellStyle name="20% - Accent5 2 2 2 3" xfId="679"/>
    <cellStyle name="20% - Accent5 2 2 2 3 2" xfId="680"/>
    <cellStyle name="20% - Accent5 2 2 2 4" xfId="681"/>
    <cellStyle name="20% - Accent5 2 2 2_Att2" xfId="682"/>
    <cellStyle name="20% - Accent5 2 2 3" xfId="683"/>
    <cellStyle name="20% - Accent5 2 2 3 2" xfId="684"/>
    <cellStyle name="20% - Accent5 2 2 3 3" xfId="685"/>
    <cellStyle name="20% - Accent5 2 2 3 3 2" xfId="686"/>
    <cellStyle name="20% - Accent5 2 2 3 4" xfId="687"/>
    <cellStyle name="20% - Accent5 2 2 3_Att2" xfId="688"/>
    <cellStyle name="20% - Accent5 2 2 4" xfId="689"/>
    <cellStyle name="20% - Accent5 2 2 5" xfId="690"/>
    <cellStyle name="20% - Accent5 2 2 5 2" xfId="691"/>
    <cellStyle name="20% - Accent5 2 2 6" xfId="692"/>
    <cellStyle name="20% - Accent5 2 2_Att2" xfId="693"/>
    <cellStyle name="20% - Accent5 2 3" xfId="694"/>
    <cellStyle name="20% - Accent5 2 3 2" xfId="695"/>
    <cellStyle name="20% - Accent5 2 3 3" xfId="696"/>
    <cellStyle name="20% - Accent5 2 3 3 2" xfId="697"/>
    <cellStyle name="20% - Accent5 2 3 4" xfId="698"/>
    <cellStyle name="20% - Accent5 2 3_Att2" xfId="699"/>
    <cellStyle name="20% - Accent5 2 4" xfId="700"/>
    <cellStyle name="20% - Accent5 2 4 2" xfId="701"/>
    <cellStyle name="20% - Accent5 2 4 3" xfId="702"/>
    <cellStyle name="20% - Accent5 2 4 3 2" xfId="703"/>
    <cellStyle name="20% - Accent5 2 4 4" xfId="704"/>
    <cellStyle name="20% - Accent5 2 4_Att2" xfId="705"/>
    <cellStyle name="20% - Accent5 2 5" xfId="706"/>
    <cellStyle name="20% - Accent5 2 5 2" xfId="707"/>
    <cellStyle name="20% - Accent5 2 5 3" xfId="708"/>
    <cellStyle name="20% - Accent5 2 5 3 2" xfId="709"/>
    <cellStyle name="20% - Accent5 2 5 4" xfId="710"/>
    <cellStyle name="20% - Accent5 2 5_Att2" xfId="711"/>
    <cellStyle name="20% - Accent5 2 6" xfId="712"/>
    <cellStyle name="20% - Accent5 2 6 2" xfId="713"/>
    <cellStyle name="20% - Accent5 2 6 3" xfId="714"/>
    <cellStyle name="20% - Accent5 2 6 3 2" xfId="715"/>
    <cellStyle name="20% - Accent5 2 6 4" xfId="716"/>
    <cellStyle name="20% - Accent5 2 6_Att2" xfId="717"/>
    <cellStyle name="20% - Accent5 2 7" xfId="718"/>
    <cellStyle name="20% - Accent5 2 7 2" xfId="719"/>
    <cellStyle name="20% - Accent5 2 7 3" xfId="720"/>
    <cellStyle name="20% - Accent5 2 7 3 2" xfId="721"/>
    <cellStyle name="20% - Accent5 2 7 4" xfId="722"/>
    <cellStyle name="20% - Accent5 2 7_Att2" xfId="723"/>
    <cellStyle name="20% - Accent5 2 8" xfId="724"/>
    <cellStyle name="20% - Accent5 2 8 2" xfId="725"/>
    <cellStyle name="20% - Accent5 2 8 3" xfId="726"/>
    <cellStyle name="20% - Accent5 2 8 3 2" xfId="727"/>
    <cellStyle name="20% - Accent5 2 8 4" xfId="728"/>
    <cellStyle name="20% - Accent5 2 8_Att2" xfId="729"/>
    <cellStyle name="20% - Accent5 2 9" xfId="730"/>
    <cellStyle name="20% - Accent5 2_Att2" xfId="731"/>
    <cellStyle name="20% - Accent5 3" xfId="732"/>
    <cellStyle name="20% - Accent5 3 10" xfId="733"/>
    <cellStyle name="20% - Accent5 3 10 2" xfId="734"/>
    <cellStyle name="20% - Accent5 3 11" xfId="735"/>
    <cellStyle name="20% - Accent5 3 2" xfId="736"/>
    <cellStyle name="20% - Accent5 3 2 2" xfId="737"/>
    <cellStyle name="20% - Accent5 3 2 2 2" xfId="738"/>
    <cellStyle name="20% - Accent5 3 2 2 3" xfId="739"/>
    <cellStyle name="20% - Accent5 3 2 2 3 2" xfId="740"/>
    <cellStyle name="20% - Accent5 3 2 2 4" xfId="741"/>
    <cellStyle name="20% - Accent5 3 2 2_Att2" xfId="742"/>
    <cellStyle name="20% - Accent5 3 2 3" xfId="743"/>
    <cellStyle name="20% - Accent5 3 2 3 2" xfId="744"/>
    <cellStyle name="20% - Accent5 3 2 3 3" xfId="745"/>
    <cellStyle name="20% - Accent5 3 2 3 3 2" xfId="746"/>
    <cellStyle name="20% - Accent5 3 2 3 4" xfId="747"/>
    <cellStyle name="20% - Accent5 3 2 3_Att2" xfId="748"/>
    <cellStyle name="20% - Accent5 3 2 4" xfId="749"/>
    <cellStyle name="20% - Accent5 3 2 5" xfId="750"/>
    <cellStyle name="20% - Accent5 3 2 5 2" xfId="751"/>
    <cellStyle name="20% - Accent5 3 2 6" xfId="752"/>
    <cellStyle name="20% - Accent5 3 2_Att2" xfId="753"/>
    <cellStyle name="20% - Accent5 3 3" xfId="754"/>
    <cellStyle name="20% - Accent5 3 3 2" xfId="755"/>
    <cellStyle name="20% - Accent5 3 3 3" xfId="756"/>
    <cellStyle name="20% - Accent5 3 3 3 2" xfId="757"/>
    <cellStyle name="20% - Accent5 3 3 4" xfId="758"/>
    <cellStyle name="20% - Accent5 3 3_Att2" xfId="759"/>
    <cellStyle name="20% - Accent5 3 4" xfId="760"/>
    <cellStyle name="20% - Accent5 3 4 2" xfId="761"/>
    <cellStyle name="20% - Accent5 3 4 3" xfId="762"/>
    <cellStyle name="20% - Accent5 3 4 3 2" xfId="763"/>
    <cellStyle name="20% - Accent5 3 4 4" xfId="764"/>
    <cellStyle name="20% - Accent5 3 4_Att2" xfId="765"/>
    <cellStyle name="20% - Accent5 3 5" xfId="766"/>
    <cellStyle name="20% - Accent5 3 5 2" xfId="767"/>
    <cellStyle name="20% - Accent5 3 5 3" xfId="768"/>
    <cellStyle name="20% - Accent5 3 5 3 2" xfId="769"/>
    <cellStyle name="20% - Accent5 3 5 4" xfId="770"/>
    <cellStyle name="20% - Accent5 3 5_Att2" xfId="771"/>
    <cellStyle name="20% - Accent5 3 6" xfId="772"/>
    <cellStyle name="20% - Accent5 3 6 2" xfId="773"/>
    <cellStyle name="20% - Accent5 3 6 3" xfId="774"/>
    <cellStyle name="20% - Accent5 3 6 3 2" xfId="775"/>
    <cellStyle name="20% - Accent5 3 6 4" xfId="776"/>
    <cellStyle name="20% - Accent5 3 6_Att2" xfId="777"/>
    <cellStyle name="20% - Accent5 3 7" xfId="778"/>
    <cellStyle name="20% - Accent5 3 7 2" xfId="779"/>
    <cellStyle name="20% - Accent5 3 7 3" xfId="780"/>
    <cellStyle name="20% - Accent5 3 7 3 2" xfId="781"/>
    <cellStyle name="20% - Accent5 3 7 4" xfId="782"/>
    <cellStyle name="20% - Accent5 3 7_Att2" xfId="783"/>
    <cellStyle name="20% - Accent5 3 8" xfId="784"/>
    <cellStyle name="20% - Accent5 3 8 2" xfId="785"/>
    <cellStyle name="20% - Accent5 3 8 3" xfId="786"/>
    <cellStyle name="20% - Accent5 3 8 3 2" xfId="787"/>
    <cellStyle name="20% - Accent5 3 8 4" xfId="788"/>
    <cellStyle name="20% - Accent5 3 8_Att2" xfId="789"/>
    <cellStyle name="20% - Accent5 3 9" xfId="790"/>
    <cellStyle name="20% - Accent5 3_Att2" xfId="791"/>
    <cellStyle name="20% - Accent5 4" xfId="792"/>
    <cellStyle name="20% - Accent5 4 2" xfId="793"/>
    <cellStyle name="20% - Accent5 4 3" xfId="794"/>
    <cellStyle name="20% - Accent5 4 3 2" xfId="795"/>
    <cellStyle name="20% - Accent5 4 4" xfId="796"/>
    <cellStyle name="20% - Accent5 4_Att2" xfId="797"/>
    <cellStyle name="20% - Accent5 5" xfId="798"/>
    <cellStyle name="20% - Accent5 5 2" xfId="799"/>
    <cellStyle name="20% - Accent5 5 2 2" xfId="800"/>
    <cellStyle name="20% - Accent5 5 2 3" xfId="801"/>
    <cellStyle name="20% - Accent5 5 2 3 2" xfId="802"/>
    <cellStyle name="20% - Accent5 5 2 4" xfId="803"/>
    <cellStyle name="20% - Accent5 5 2_Att2" xfId="804"/>
    <cellStyle name="20% - Accent5 5 3" xfId="805"/>
    <cellStyle name="20% - Accent5 5 3 2" xfId="806"/>
    <cellStyle name="20% - Accent5 5 3 3" xfId="807"/>
    <cellStyle name="20% - Accent5 5 3 3 2" xfId="808"/>
    <cellStyle name="20% - Accent5 5 3 4" xfId="809"/>
    <cellStyle name="20% - Accent5 5 3_Att2" xfId="810"/>
    <cellStyle name="20% - Accent5 5 4" xfId="811"/>
    <cellStyle name="20% - Accent5 5 5" xfId="812"/>
    <cellStyle name="20% - Accent5 5 5 2" xfId="813"/>
    <cellStyle name="20% - Accent5 5 6" xfId="814"/>
    <cellStyle name="20% - Accent5 5_Att2" xfId="815"/>
    <cellStyle name="20% - Accent5 6" xfId="816"/>
    <cellStyle name="20% - Accent5 6 2" xfId="817"/>
    <cellStyle name="20% - Accent5 6 3" xfId="818"/>
    <cellStyle name="20% - Accent5 6 3 2" xfId="819"/>
    <cellStyle name="20% - Accent5 6 4" xfId="820"/>
    <cellStyle name="20% - Accent5 6_Att2" xfId="821"/>
    <cellStyle name="20% - Accent5 7" xfId="822"/>
    <cellStyle name="20% - Accent5 7 2" xfId="823"/>
    <cellStyle name="20% - Accent5 7 3" xfId="824"/>
    <cellStyle name="20% - Accent5 7 3 2" xfId="825"/>
    <cellStyle name="20% - Accent5 7 4" xfId="826"/>
    <cellStyle name="20% - Accent5 7_Att2" xfId="827"/>
    <cellStyle name="20% - Accent6 2" xfId="828"/>
    <cellStyle name="20% - Accent6 2 10" xfId="829"/>
    <cellStyle name="20% - Accent6 2 10 2" xfId="830"/>
    <cellStyle name="20% - Accent6 2 11" xfId="831"/>
    <cellStyle name="20% - Accent6 2 2" xfId="832"/>
    <cellStyle name="20% - Accent6 2 2 2" xfId="833"/>
    <cellStyle name="20% - Accent6 2 2 2 2" xfId="834"/>
    <cellStyle name="20% - Accent6 2 2 2 3" xfId="835"/>
    <cellStyle name="20% - Accent6 2 2 2 3 2" xfId="836"/>
    <cellStyle name="20% - Accent6 2 2 2 4" xfId="837"/>
    <cellStyle name="20% - Accent6 2 2 2_Att2" xfId="838"/>
    <cellStyle name="20% - Accent6 2 2 3" xfId="839"/>
    <cellStyle name="20% - Accent6 2 2 3 2" xfId="840"/>
    <cellStyle name="20% - Accent6 2 2 3 3" xfId="841"/>
    <cellStyle name="20% - Accent6 2 2 3 3 2" xfId="842"/>
    <cellStyle name="20% - Accent6 2 2 3 4" xfId="843"/>
    <cellStyle name="20% - Accent6 2 2 3_Att2" xfId="844"/>
    <cellStyle name="20% - Accent6 2 2 4" xfId="845"/>
    <cellStyle name="20% - Accent6 2 2 5" xfId="846"/>
    <cellStyle name="20% - Accent6 2 2 5 2" xfId="847"/>
    <cellStyle name="20% - Accent6 2 2 6" xfId="848"/>
    <cellStyle name="20% - Accent6 2 2_Att2" xfId="849"/>
    <cellStyle name="20% - Accent6 2 3" xfId="850"/>
    <cellStyle name="20% - Accent6 2 3 2" xfId="851"/>
    <cellStyle name="20% - Accent6 2 3 3" xfId="852"/>
    <cellStyle name="20% - Accent6 2 3 3 2" xfId="853"/>
    <cellStyle name="20% - Accent6 2 3 4" xfId="854"/>
    <cellStyle name="20% - Accent6 2 3_Att2" xfId="855"/>
    <cellStyle name="20% - Accent6 2 4" xfId="856"/>
    <cellStyle name="20% - Accent6 2 4 2" xfId="857"/>
    <cellStyle name="20% - Accent6 2 4 3" xfId="858"/>
    <cellStyle name="20% - Accent6 2 4 3 2" xfId="859"/>
    <cellStyle name="20% - Accent6 2 4 4" xfId="860"/>
    <cellStyle name="20% - Accent6 2 4_Att2" xfId="861"/>
    <cellStyle name="20% - Accent6 2 5" xfId="862"/>
    <cellStyle name="20% - Accent6 2 5 2" xfId="863"/>
    <cellStyle name="20% - Accent6 2 5 3" xfId="864"/>
    <cellStyle name="20% - Accent6 2 5 3 2" xfId="865"/>
    <cellStyle name="20% - Accent6 2 5 4" xfId="866"/>
    <cellStyle name="20% - Accent6 2 5_Att2" xfId="867"/>
    <cellStyle name="20% - Accent6 2 6" xfId="868"/>
    <cellStyle name="20% - Accent6 2 6 2" xfId="869"/>
    <cellStyle name="20% - Accent6 2 6 3" xfId="870"/>
    <cellStyle name="20% - Accent6 2 6 3 2" xfId="871"/>
    <cellStyle name="20% - Accent6 2 6 4" xfId="872"/>
    <cellStyle name="20% - Accent6 2 6_Att2" xfId="873"/>
    <cellStyle name="20% - Accent6 2 7" xfId="874"/>
    <cellStyle name="20% - Accent6 2 7 2" xfId="875"/>
    <cellStyle name="20% - Accent6 2 7 3" xfId="876"/>
    <cellStyle name="20% - Accent6 2 7 3 2" xfId="877"/>
    <cellStyle name="20% - Accent6 2 7 4" xfId="878"/>
    <cellStyle name="20% - Accent6 2 7_Att2" xfId="879"/>
    <cellStyle name="20% - Accent6 2 8" xfId="880"/>
    <cellStyle name="20% - Accent6 2 8 2" xfId="881"/>
    <cellStyle name="20% - Accent6 2 8 3" xfId="882"/>
    <cellStyle name="20% - Accent6 2 8 3 2" xfId="883"/>
    <cellStyle name="20% - Accent6 2 8 4" xfId="884"/>
    <cellStyle name="20% - Accent6 2 8_Att2" xfId="885"/>
    <cellStyle name="20% - Accent6 2 9" xfId="886"/>
    <cellStyle name="20% - Accent6 2_Att2" xfId="887"/>
    <cellStyle name="20% - Accent6 3" xfId="888"/>
    <cellStyle name="20% - Accent6 3 10" xfId="889"/>
    <cellStyle name="20% - Accent6 3 10 2" xfId="890"/>
    <cellStyle name="20% - Accent6 3 11" xfId="891"/>
    <cellStyle name="20% - Accent6 3 2" xfId="892"/>
    <cellStyle name="20% - Accent6 3 2 2" xfId="893"/>
    <cellStyle name="20% - Accent6 3 2 2 2" xfId="894"/>
    <cellStyle name="20% - Accent6 3 2 2 3" xfId="895"/>
    <cellStyle name="20% - Accent6 3 2 2 3 2" xfId="896"/>
    <cellStyle name="20% - Accent6 3 2 2 4" xfId="897"/>
    <cellStyle name="20% - Accent6 3 2 2_Att2" xfId="898"/>
    <cellStyle name="20% - Accent6 3 2 3" xfId="899"/>
    <cellStyle name="20% - Accent6 3 2 3 2" xfId="900"/>
    <cellStyle name="20% - Accent6 3 2 3 3" xfId="901"/>
    <cellStyle name="20% - Accent6 3 2 3 3 2" xfId="902"/>
    <cellStyle name="20% - Accent6 3 2 3 4" xfId="903"/>
    <cellStyle name="20% - Accent6 3 2 3_Att2" xfId="904"/>
    <cellStyle name="20% - Accent6 3 2 4" xfId="905"/>
    <cellStyle name="20% - Accent6 3 2 5" xfId="906"/>
    <cellStyle name="20% - Accent6 3 2 5 2" xfId="907"/>
    <cellStyle name="20% - Accent6 3 2 6" xfId="908"/>
    <cellStyle name="20% - Accent6 3 2_Att2" xfId="909"/>
    <cellStyle name="20% - Accent6 3 3" xfId="910"/>
    <cellStyle name="20% - Accent6 3 3 2" xfId="911"/>
    <cellStyle name="20% - Accent6 3 3 3" xfId="912"/>
    <cellStyle name="20% - Accent6 3 3 3 2" xfId="913"/>
    <cellStyle name="20% - Accent6 3 3 4" xfId="914"/>
    <cellStyle name="20% - Accent6 3 3_Att2" xfId="915"/>
    <cellStyle name="20% - Accent6 3 4" xfId="916"/>
    <cellStyle name="20% - Accent6 3 4 2" xfId="917"/>
    <cellStyle name="20% - Accent6 3 4 3" xfId="918"/>
    <cellStyle name="20% - Accent6 3 4 3 2" xfId="919"/>
    <cellStyle name="20% - Accent6 3 4 4" xfId="920"/>
    <cellStyle name="20% - Accent6 3 4_Att2" xfId="921"/>
    <cellStyle name="20% - Accent6 3 5" xfId="922"/>
    <cellStyle name="20% - Accent6 3 5 2" xfId="923"/>
    <cellStyle name="20% - Accent6 3 5 3" xfId="924"/>
    <cellStyle name="20% - Accent6 3 5 3 2" xfId="925"/>
    <cellStyle name="20% - Accent6 3 5 4" xfId="926"/>
    <cellStyle name="20% - Accent6 3 5_Att2" xfId="927"/>
    <cellStyle name="20% - Accent6 3 6" xfId="928"/>
    <cellStyle name="20% - Accent6 3 6 2" xfId="929"/>
    <cellStyle name="20% - Accent6 3 6 3" xfId="930"/>
    <cellStyle name="20% - Accent6 3 6 3 2" xfId="931"/>
    <cellStyle name="20% - Accent6 3 6 4" xfId="932"/>
    <cellStyle name="20% - Accent6 3 6_Att2" xfId="933"/>
    <cellStyle name="20% - Accent6 3 7" xfId="934"/>
    <cellStyle name="20% - Accent6 3 7 2" xfId="935"/>
    <cellStyle name="20% - Accent6 3 7 3" xfId="936"/>
    <cellStyle name="20% - Accent6 3 7 3 2" xfId="937"/>
    <cellStyle name="20% - Accent6 3 7 4" xfId="938"/>
    <cellStyle name="20% - Accent6 3 7_Att2" xfId="939"/>
    <cellStyle name="20% - Accent6 3 8" xfId="940"/>
    <cellStyle name="20% - Accent6 3 8 2" xfId="941"/>
    <cellStyle name="20% - Accent6 3 8 3" xfId="942"/>
    <cellStyle name="20% - Accent6 3 8 3 2" xfId="943"/>
    <cellStyle name="20% - Accent6 3 8 4" xfId="944"/>
    <cellStyle name="20% - Accent6 3 8_Att2" xfId="945"/>
    <cellStyle name="20% - Accent6 3 9" xfId="946"/>
    <cellStyle name="20% - Accent6 3_Att2" xfId="947"/>
    <cellStyle name="20% - Accent6 4" xfId="948"/>
    <cellStyle name="20% - Accent6 4 2" xfId="949"/>
    <cellStyle name="20% - Accent6 4 3" xfId="950"/>
    <cellStyle name="20% - Accent6 4 3 2" xfId="951"/>
    <cellStyle name="20% - Accent6 4 4" xfId="952"/>
    <cellStyle name="20% - Accent6 4_Att2" xfId="953"/>
    <cellStyle name="20% - Accent6 5" xfId="954"/>
    <cellStyle name="20% - Accent6 5 2" xfId="955"/>
    <cellStyle name="20% - Accent6 5 2 2" xfId="956"/>
    <cellStyle name="20% - Accent6 5 2 3" xfId="957"/>
    <cellStyle name="20% - Accent6 5 2 3 2" xfId="958"/>
    <cellStyle name="20% - Accent6 5 2 4" xfId="959"/>
    <cellStyle name="20% - Accent6 5 2_Att2" xfId="960"/>
    <cellStyle name="20% - Accent6 5 3" xfId="961"/>
    <cellStyle name="20% - Accent6 5 3 2" xfId="962"/>
    <cellStyle name="20% - Accent6 5 3 3" xfId="963"/>
    <cellStyle name="20% - Accent6 5 3 3 2" xfId="964"/>
    <cellStyle name="20% - Accent6 5 3 4" xfId="965"/>
    <cellStyle name="20% - Accent6 5 3_Att2" xfId="966"/>
    <cellStyle name="20% - Accent6 5 4" xfId="967"/>
    <cellStyle name="20% - Accent6 5 5" xfId="968"/>
    <cellStyle name="20% - Accent6 5 5 2" xfId="969"/>
    <cellStyle name="20% - Accent6 5 6" xfId="970"/>
    <cellStyle name="20% - Accent6 5_Att2" xfId="971"/>
    <cellStyle name="20% - Accent6 6" xfId="972"/>
    <cellStyle name="20% - Accent6 6 2" xfId="973"/>
    <cellStyle name="20% - Accent6 6 3" xfId="974"/>
    <cellStyle name="20% - Accent6 6 3 2" xfId="975"/>
    <cellStyle name="20% - Accent6 6 4" xfId="976"/>
    <cellStyle name="20% - Accent6 6_Att2" xfId="977"/>
    <cellStyle name="20% - Accent6 7" xfId="978"/>
    <cellStyle name="20% - Accent6 7 2" xfId="979"/>
    <cellStyle name="20% - Accent6 7 3" xfId="980"/>
    <cellStyle name="20% - Accent6 7 3 2" xfId="981"/>
    <cellStyle name="20% - Accent6 7 4" xfId="982"/>
    <cellStyle name="20% - Accent6 7_Att2" xfId="983"/>
    <cellStyle name="40% - Accent1 2" xfId="984"/>
    <cellStyle name="40% - Accent1 2 10" xfId="985"/>
    <cellStyle name="40% - Accent1 2 10 2" xfId="986"/>
    <cellStyle name="40% - Accent1 2 11" xfId="987"/>
    <cellStyle name="40% - Accent1 2 2" xfId="988"/>
    <cellStyle name="40% - Accent1 2 2 2" xfId="989"/>
    <cellStyle name="40% - Accent1 2 2 2 2" xfId="990"/>
    <cellStyle name="40% - Accent1 2 2 2 3" xfId="991"/>
    <cellStyle name="40% - Accent1 2 2 2 3 2" xfId="992"/>
    <cellStyle name="40% - Accent1 2 2 2 4" xfId="993"/>
    <cellStyle name="40% - Accent1 2 2 2_Att2" xfId="994"/>
    <cellStyle name="40% - Accent1 2 2 3" xfId="995"/>
    <cellStyle name="40% - Accent1 2 2 3 2" xfId="996"/>
    <cellStyle name="40% - Accent1 2 2 3 3" xfId="997"/>
    <cellStyle name="40% - Accent1 2 2 3 3 2" xfId="998"/>
    <cellStyle name="40% - Accent1 2 2 3 4" xfId="999"/>
    <cellStyle name="40% - Accent1 2 2 3_Att2" xfId="1000"/>
    <cellStyle name="40% - Accent1 2 2 4" xfId="1001"/>
    <cellStyle name="40% - Accent1 2 2 5" xfId="1002"/>
    <cellStyle name="40% - Accent1 2 2 5 2" xfId="1003"/>
    <cellStyle name="40% - Accent1 2 2 6" xfId="1004"/>
    <cellStyle name="40% - Accent1 2 2_Att2" xfId="1005"/>
    <cellStyle name="40% - Accent1 2 3" xfId="1006"/>
    <cellStyle name="40% - Accent1 2 3 2" xfId="1007"/>
    <cellStyle name="40% - Accent1 2 3 3" xfId="1008"/>
    <cellStyle name="40% - Accent1 2 3 3 2" xfId="1009"/>
    <cellStyle name="40% - Accent1 2 3 4" xfId="1010"/>
    <cellStyle name="40% - Accent1 2 3_Att2" xfId="1011"/>
    <cellStyle name="40% - Accent1 2 4" xfId="1012"/>
    <cellStyle name="40% - Accent1 2 4 2" xfId="1013"/>
    <cellStyle name="40% - Accent1 2 4 3" xfId="1014"/>
    <cellStyle name="40% - Accent1 2 4 3 2" xfId="1015"/>
    <cellStyle name="40% - Accent1 2 4 4" xfId="1016"/>
    <cellStyle name="40% - Accent1 2 4_Att2" xfId="1017"/>
    <cellStyle name="40% - Accent1 2 5" xfId="1018"/>
    <cellStyle name="40% - Accent1 2 5 2" xfId="1019"/>
    <cellStyle name="40% - Accent1 2 5 3" xfId="1020"/>
    <cellStyle name="40% - Accent1 2 5 3 2" xfId="1021"/>
    <cellStyle name="40% - Accent1 2 5 4" xfId="1022"/>
    <cellStyle name="40% - Accent1 2 5_Att2" xfId="1023"/>
    <cellStyle name="40% - Accent1 2 6" xfId="1024"/>
    <cellStyle name="40% - Accent1 2 6 2" xfId="1025"/>
    <cellStyle name="40% - Accent1 2 6 3" xfId="1026"/>
    <cellStyle name="40% - Accent1 2 6 3 2" xfId="1027"/>
    <cellStyle name="40% - Accent1 2 6 4" xfId="1028"/>
    <cellStyle name="40% - Accent1 2 6_Att2" xfId="1029"/>
    <cellStyle name="40% - Accent1 2 7" xfId="1030"/>
    <cellStyle name="40% - Accent1 2 7 2" xfId="1031"/>
    <cellStyle name="40% - Accent1 2 7 3" xfId="1032"/>
    <cellStyle name="40% - Accent1 2 7 3 2" xfId="1033"/>
    <cellStyle name="40% - Accent1 2 7 4" xfId="1034"/>
    <cellStyle name="40% - Accent1 2 7_Att2" xfId="1035"/>
    <cellStyle name="40% - Accent1 2 8" xfId="1036"/>
    <cellStyle name="40% - Accent1 2 8 2" xfId="1037"/>
    <cellStyle name="40% - Accent1 2 8 3" xfId="1038"/>
    <cellStyle name="40% - Accent1 2 8 3 2" xfId="1039"/>
    <cellStyle name="40% - Accent1 2 8 4" xfId="1040"/>
    <cellStyle name="40% - Accent1 2 8_Att2" xfId="1041"/>
    <cellStyle name="40% - Accent1 2 9" xfId="1042"/>
    <cellStyle name="40% - Accent1 2_Att2" xfId="1043"/>
    <cellStyle name="40% - Accent1 3" xfId="1044"/>
    <cellStyle name="40% - Accent1 3 10" xfId="1045"/>
    <cellStyle name="40% - Accent1 3 10 2" xfId="1046"/>
    <cellStyle name="40% - Accent1 3 11" xfId="1047"/>
    <cellStyle name="40% - Accent1 3 2" xfId="1048"/>
    <cellStyle name="40% - Accent1 3 2 2" xfId="1049"/>
    <cellStyle name="40% - Accent1 3 2 2 2" xfId="1050"/>
    <cellStyle name="40% - Accent1 3 2 2 3" xfId="1051"/>
    <cellStyle name="40% - Accent1 3 2 2 3 2" xfId="1052"/>
    <cellStyle name="40% - Accent1 3 2 2 4" xfId="1053"/>
    <cellStyle name="40% - Accent1 3 2 2_Att2" xfId="1054"/>
    <cellStyle name="40% - Accent1 3 2 3" xfId="1055"/>
    <cellStyle name="40% - Accent1 3 2 3 2" xfId="1056"/>
    <cellStyle name="40% - Accent1 3 2 3 3" xfId="1057"/>
    <cellStyle name="40% - Accent1 3 2 3 3 2" xfId="1058"/>
    <cellStyle name="40% - Accent1 3 2 3 4" xfId="1059"/>
    <cellStyle name="40% - Accent1 3 2 3_Att2" xfId="1060"/>
    <cellStyle name="40% - Accent1 3 2 4" xfId="1061"/>
    <cellStyle name="40% - Accent1 3 2 5" xfId="1062"/>
    <cellStyle name="40% - Accent1 3 2 5 2" xfId="1063"/>
    <cellStyle name="40% - Accent1 3 2 6" xfId="1064"/>
    <cellStyle name="40% - Accent1 3 2_Att2" xfId="1065"/>
    <cellStyle name="40% - Accent1 3 3" xfId="1066"/>
    <cellStyle name="40% - Accent1 3 3 2" xfId="1067"/>
    <cellStyle name="40% - Accent1 3 3 3" xfId="1068"/>
    <cellStyle name="40% - Accent1 3 3 3 2" xfId="1069"/>
    <cellStyle name="40% - Accent1 3 3 4" xfId="1070"/>
    <cellStyle name="40% - Accent1 3 3_Att2" xfId="1071"/>
    <cellStyle name="40% - Accent1 3 4" xfId="1072"/>
    <cellStyle name="40% - Accent1 3 4 2" xfId="1073"/>
    <cellStyle name="40% - Accent1 3 4 3" xfId="1074"/>
    <cellStyle name="40% - Accent1 3 4 3 2" xfId="1075"/>
    <cellStyle name="40% - Accent1 3 4 4" xfId="1076"/>
    <cellStyle name="40% - Accent1 3 4_Att2" xfId="1077"/>
    <cellStyle name="40% - Accent1 3 5" xfId="1078"/>
    <cellStyle name="40% - Accent1 3 5 2" xfId="1079"/>
    <cellStyle name="40% - Accent1 3 5 3" xfId="1080"/>
    <cellStyle name="40% - Accent1 3 5 3 2" xfId="1081"/>
    <cellStyle name="40% - Accent1 3 5 4" xfId="1082"/>
    <cellStyle name="40% - Accent1 3 5_Att2" xfId="1083"/>
    <cellStyle name="40% - Accent1 3 6" xfId="1084"/>
    <cellStyle name="40% - Accent1 3 6 2" xfId="1085"/>
    <cellStyle name="40% - Accent1 3 6 3" xfId="1086"/>
    <cellStyle name="40% - Accent1 3 6 3 2" xfId="1087"/>
    <cellStyle name="40% - Accent1 3 6 4" xfId="1088"/>
    <cellStyle name="40% - Accent1 3 6_Att2" xfId="1089"/>
    <cellStyle name="40% - Accent1 3 7" xfId="1090"/>
    <cellStyle name="40% - Accent1 3 7 2" xfId="1091"/>
    <cellStyle name="40% - Accent1 3 7 3" xfId="1092"/>
    <cellStyle name="40% - Accent1 3 7 3 2" xfId="1093"/>
    <cellStyle name="40% - Accent1 3 7 4" xfId="1094"/>
    <cellStyle name="40% - Accent1 3 7_Att2" xfId="1095"/>
    <cellStyle name="40% - Accent1 3 8" xfId="1096"/>
    <cellStyle name="40% - Accent1 3 8 2" xfId="1097"/>
    <cellStyle name="40% - Accent1 3 8 3" xfId="1098"/>
    <cellStyle name="40% - Accent1 3 8 3 2" xfId="1099"/>
    <cellStyle name="40% - Accent1 3 8 4" xfId="1100"/>
    <cellStyle name="40% - Accent1 3 8_Att2" xfId="1101"/>
    <cellStyle name="40% - Accent1 3 9" xfId="1102"/>
    <cellStyle name="40% - Accent1 3_Att2" xfId="1103"/>
    <cellStyle name="40% - Accent1 4" xfId="1104"/>
    <cellStyle name="40% - Accent1 4 2" xfId="1105"/>
    <cellStyle name="40% - Accent1 4 3" xfId="1106"/>
    <cellStyle name="40% - Accent1 4 3 2" xfId="1107"/>
    <cellStyle name="40% - Accent1 4 4" xfId="1108"/>
    <cellStyle name="40% - Accent1 4_Att2" xfId="1109"/>
    <cellStyle name="40% - Accent1 5" xfId="1110"/>
    <cellStyle name="40% - Accent1 5 2" xfId="1111"/>
    <cellStyle name="40% - Accent1 5 2 2" xfId="1112"/>
    <cellStyle name="40% - Accent1 5 2 3" xfId="1113"/>
    <cellStyle name="40% - Accent1 5 2 3 2" xfId="1114"/>
    <cellStyle name="40% - Accent1 5 2 4" xfId="1115"/>
    <cellStyle name="40% - Accent1 5 2_Att2" xfId="1116"/>
    <cellStyle name="40% - Accent1 5 3" xfId="1117"/>
    <cellStyle name="40% - Accent1 5 3 2" xfId="1118"/>
    <cellStyle name="40% - Accent1 5 3 3" xfId="1119"/>
    <cellStyle name="40% - Accent1 5 3 3 2" xfId="1120"/>
    <cellStyle name="40% - Accent1 5 3 4" xfId="1121"/>
    <cellStyle name="40% - Accent1 5 3_Att2" xfId="1122"/>
    <cellStyle name="40% - Accent1 5 4" xfId="1123"/>
    <cellStyle name="40% - Accent1 5 5" xfId="1124"/>
    <cellStyle name="40% - Accent1 5 5 2" xfId="1125"/>
    <cellStyle name="40% - Accent1 5 6" xfId="1126"/>
    <cellStyle name="40% - Accent1 5_Att2" xfId="1127"/>
    <cellStyle name="40% - Accent1 6" xfId="1128"/>
    <cellStyle name="40% - Accent1 6 2" xfId="1129"/>
    <cellStyle name="40% - Accent1 6 3" xfId="1130"/>
    <cellStyle name="40% - Accent1 6 3 2" xfId="1131"/>
    <cellStyle name="40% - Accent1 6 4" xfId="1132"/>
    <cellStyle name="40% - Accent1 6_Att2" xfId="1133"/>
    <cellStyle name="40% - Accent1 7" xfId="1134"/>
    <cellStyle name="40% - Accent1 7 2" xfId="1135"/>
    <cellStyle name="40% - Accent1 7 3" xfId="1136"/>
    <cellStyle name="40% - Accent1 7 3 2" xfId="1137"/>
    <cellStyle name="40% - Accent1 7 4" xfId="1138"/>
    <cellStyle name="40% - Accent1 7_Att2" xfId="1139"/>
    <cellStyle name="40% - Accent2 2" xfId="1140"/>
    <cellStyle name="40% - Accent2 2 10" xfId="1141"/>
    <cellStyle name="40% - Accent2 2 10 2" xfId="1142"/>
    <cellStyle name="40% - Accent2 2 11" xfId="1143"/>
    <cellStyle name="40% - Accent2 2 2" xfId="1144"/>
    <cellStyle name="40% - Accent2 2 2 2" xfId="1145"/>
    <cellStyle name="40% - Accent2 2 2 2 2" xfId="1146"/>
    <cellStyle name="40% - Accent2 2 2 2 3" xfId="1147"/>
    <cellStyle name="40% - Accent2 2 2 2 3 2" xfId="1148"/>
    <cellStyle name="40% - Accent2 2 2 2 4" xfId="1149"/>
    <cellStyle name="40% - Accent2 2 2 2_Att2" xfId="1150"/>
    <cellStyle name="40% - Accent2 2 2 3" xfId="1151"/>
    <cellStyle name="40% - Accent2 2 2 3 2" xfId="1152"/>
    <cellStyle name="40% - Accent2 2 2 3 3" xfId="1153"/>
    <cellStyle name="40% - Accent2 2 2 3 3 2" xfId="1154"/>
    <cellStyle name="40% - Accent2 2 2 3 4" xfId="1155"/>
    <cellStyle name="40% - Accent2 2 2 3_Att2" xfId="1156"/>
    <cellStyle name="40% - Accent2 2 2 4" xfId="1157"/>
    <cellStyle name="40% - Accent2 2 2 5" xfId="1158"/>
    <cellStyle name="40% - Accent2 2 2 5 2" xfId="1159"/>
    <cellStyle name="40% - Accent2 2 2 6" xfId="1160"/>
    <cellStyle name="40% - Accent2 2 2_Att2" xfId="1161"/>
    <cellStyle name="40% - Accent2 2 3" xfId="1162"/>
    <cellStyle name="40% - Accent2 2 3 2" xfId="1163"/>
    <cellStyle name="40% - Accent2 2 3 3" xfId="1164"/>
    <cellStyle name="40% - Accent2 2 3 3 2" xfId="1165"/>
    <cellStyle name="40% - Accent2 2 3 4" xfId="1166"/>
    <cellStyle name="40% - Accent2 2 3_Att2" xfId="1167"/>
    <cellStyle name="40% - Accent2 2 4" xfId="1168"/>
    <cellStyle name="40% - Accent2 2 4 2" xfId="1169"/>
    <cellStyle name="40% - Accent2 2 4 3" xfId="1170"/>
    <cellStyle name="40% - Accent2 2 4 3 2" xfId="1171"/>
    <cellStyle name="40% - Accent2 2 4 4" xfId="1172"/>
    <cellStyle name="40% - Accent2 2 4_Att2" xfId="1173"/>
    <cellStyle name="40% - Accent2 2 5" xfId="1174"/>
    <cellStyle name="40% - Accent2 2 5 2" xfId="1175"/>
    <cellStyle name="40% - Accent2 2 5 3" xfId="1176"/>
    <cellStyle name="40% - Accent2 2 5 3 2" xfId="1177"/>
    <cellStyle name="40% - Accent2 2 5 4" xfId="1178"/>
    <cellStyle name="40% - Accent2 2 5_Att2" xfId="1179"/>
    <cellStyle name="40% - Accent2 2 6" xfId="1180"/>
    <cellStyle name="40% - Accent2 2 6 2" xfId="1181"/>
    <cellStyle name="40% - Accent2 2 6 3" xfId="1182"/>
    <cellStyle name="40% - Accent2 2 6 3 2" xfId="1183"/>
    <cellStyle name="40% - Accent2 2 6 4" xfId="1184"/>
    <cellStyle name="40% - Accent2 2 6_Att2" xfId="1185"/>
    <cellStyle name="40% - Accent2 2 7" xfId="1186"/>
    <cellStyle name="40% - Accent2 2 7 2" xfId="1187"/>
    <cellStyle name="40% - Accent2 2 7 3" xfId="1188"/>
    <cellStyle name="40% - Accent2 2 7 3 2" xfId="1189"/>
    <cellStyle name="40% - Accent2 2 7 4" xfId="1190"/>
    <cellStyle name="40% - Accent2 2 7_Att2" xfId="1191"/>
    <cellStyle name="40% - Accent2 2 8" xfId="1192"/>
    <cellStyle name="40% - Accent2 2 8 2" xfId="1193"/>
    <cellStyle name="40% - Accent2 2 8 3" xfId="1194"/>
    <cellStyle name="40% - Accent2 2 8 3 2" xfId="1195"/>
    <cellStyle name="40% - Accent2 2 8 4" xfId="1196"/>
    <cellStyle name="40% - Accent2 2 8_Att2" xfId="1197"/>
    <cellStyle name="40% - Accent2 2 9" xfId="1198"/>
    <cellStyle name="40% - Accent2 2_Att2" xfId="1199"/>
    <cellStyle name="40% - Accent2 3" xfId="1200"/>
    <cellStyle name="40% - Accent2 3 10" xfId="1201"/>
    <cellStyle name="40% - Accent2 3 10 2" xfId="1202"/>
    <cellStyle name="40% - Accent2 3 11" xfId="1203"/>
    <cellStyle name="40% - Accent2 3 2" xfId="1204"/>
    <cellStyle name="40% - Accent2 3 2 2" xfId="1205"/>
    <cellStyle name="40% - Accent2 3 2 2 2" xfId="1206"/>
    <cellStyle name="40% - Accent2 3 2 2 3" xfId="1207"/>
    <cellStyle name="40% - Accent2 3 2 2 3 2" xfId="1208"/>
    <cellStyle name="40% - Accent2 3 2 2 4" xfId="1209"/>
    <cellStyle name="40% - Accent2 3 2 2_Att2" xfId="1210"/>
    <cellStyle name="40% - Accent2 3 2 3" xfId="1211"/>
    <cellStyle name="40% - Accent2 3 2 3 2" xfId="1212"/>
    <cellStyle name="40% - Accent2 3 2 3 3" xfId="1213"/>
    <cellStyle name="40% - Accent2 3 2 3 3 2" xfId="1214"/>
    <cellStyle name="40% - Accent2 3 2 3 4" xfId="1215"/>
    <cellStyle name="40% - Accent2 3 2 3_Att2" xfId="1216"/>
    <cellStyle name="40% - Accent2 3 2 4" xfId="1217"/>
    <cellStyle name="40% - Accent2 3 2 5" xfId="1218"/>
    <cellStyle name="40% - Accent2 3 2 5 2" xfId="1219"/>
    <cellStyle name="40% - Accent2 3 2 6" xfId="1220"/>
    <cellStyle name="40% - Accent2 3 2_Att2" xfId="1221"/>
    <cellStyle name="40% - Accent2 3 3" xfId="1222"/>
    <cellStyle name="40% - Accent2 3 3 2" xfId="1223"/>
    <cellStyle name="40% - Accent2 3 3 3" xfId="1224"/>
    <cellStyle name="40% - Accent2 3 3 3 2" xfId="1225"/>
    <cellStyle name="40% - Accent2 3 3 4" xfId="1226"/>
    <cellStyle name="40% - Accent2 3 3_Att2" xfId="1227"/>
    <cellStyle name="40% - Accent2 3 4" xfId="1228"/>
    <cellStyle name="40% - Accent2 3 4 2" xfId="1229"/>
    <cellStyle name="40% - Accent2 3 4 3" xfId="1230"/>
    <cellStyle name="40% - Accent2 3 4 3 2" xfId="1231"/>
    <cellStyle name="40% - Accent2 3 4 4" xfId="1232"/>
    <cellStyle name="40% - Accent2 3 4_Att2" xfId="1233"/>
    <cellStyle name="40% - Accent2 3 5" xfId="1234"/>
    <cellStyle name="40% - Accent2 3 5 2" xfId="1235"/>
    <cellStyle name="40% - Accent2 3 5 3" xfId="1236"/>
    <cellStyle name="40% - Accent2 3 5 3 2" xfId="1237"/>
    <cellStyle name="40% - Accent2 3 5 4" xfId="1238"/>
    <cellStyle name="40% - Accent2 3 5_Att2" xfId="1239"/>
    <cellStyle name="40% - Accent2 3 6" xfId="1240"/>
    <cellStyle name="40% - Accent2 3 6 2" xfId="1241"/>
    <cellStyle name="40% - Accent2 3 6 3" xfId="1242"/>
    <cellStyle name="40% - Accent2 3 6 3 2" xfId="1243"/>
    <cellStyle name="40% - Accent2 3 6 4" xfId="1244"/>
    <cellStyle name="40% - Accent2 3 6_Att2" xfId="1245"/>
    <cellStyle name="40% - Accent2 3 7" xfId="1246"/>
    <cellStyle name="40% - Accent2 3 7 2" xfId="1247"/>
    <cellStyle name="40% - Accent2 3 7 3" xfId="1248"/>
    <cellStyle name="40% - Accent2 3 7 3 2" xfId="1249"/>
    <cellStyle name="40% - Accent2 3 7 4" xfId="1250"/>
    <cellStyle name="40% - Accent2 3 7_Att2" xfId="1251"/>
    <cellStyle name="40% - Accent2 3 8" xfId="1252"/>
    <cellStyle name="40% - Accent2 3 8 2" xfId="1253"/>
    <cellStyle name="40% - Accent2 3 8 3" xfId="1254"/>
    <cellStyle name="40% - Accent2 3 8 3 2" xfId="1255"/>
    <cellStyle name="40% - Accent2 3 8 4" xfId="1256"/>
    <cellStyle name="40% - Accent2 3 8_Att2" xfId="1257"/>
    <cellStyle name="40% - Accent2 3 9" xfId="1258"/>
    <cellStyle name="40% - Accent2 3_Att2" xfId="1259"/>
    <cellStyle name="40% - Accent2 4" xfId="1260"/>
    <cellStyle name="40% - Accent2 4 2" xfId="1261"/>
    <cellStyle name="40% - Accent2 4 3" xfId="1262"/>
    <cellStyle name="40% - Accent2 4 3 2" xfId="1263"/>
    <cellStyle name="40% - Accent2 4 4" xfId="1264"/>
    <cellStyle name="40% - Accent2 4_Att2" xfId="1265"/>
    <cellStyle name="40% - Accent2 5" xfId="1266"/>
    <cellStyle name="40% - Accent2 5 2" xfId="1267"/>
    <cellStyle name="40% - Accent2 5 2 2" xfId="1268"/>
    <cellStyle name="40% - Accent2 5 2 3" xfId="1269"/>
    <cellStyle name="40% - Accent2 5 2 3 2" xfId="1270"/>
    <cellStyle name="40% - Accent2 5 2 4" xfId="1271"/>
    <cellStyle name="40% - Accent2 5 2_Att2" xfId="1272"/>
    <cellStyle name="40% - Accent2 5 3" xfId="1273"/>
    <cellStyle name="40% - Accent2 5 3 2" xfId="1274"/>
    <cellStyle name="40% - Accent2 5 3 3" xfId="1275"/>
    <cellStyle name="40% - Accent2 5 3 3 2" xfId="1276"/>
    <cellStyle name="40% - Accent2 5 3 4" xfId="1277"/>
    <cellStyle name="40% - Accent2 5 3_Att2" xfId="1278"/>
    <cellStyle name="40% - Accent2 5 4" xfId="1279"/>
    <cellStyle name="40% - Accent2 5 5" xfId="1280"/>
    <cellStyle name="40% - Accent2 5 5 2" xfId="1281"/>
    <cellStyle name="40% - Accent2 5 6" xfId="1282"/>
    <cellStyle name="40% - Accent2 5_Att2" xfId="1283"/>
    <cellStyle name="40% - Accent2 6" xfId="1284"/>
    <cellStyle name="40% - Accent2 6 2" xfId="1285"/>
    <cellStyle name="40% - Accent2 6 3" xfId="1286"/>
    <cellStyle name="40% - Accent2 6 3 2" xfId="1287"/>
    <cellStyle name="40% - Accent2 6 4" xfId="1288"/>
    <cellStyle name="40% - Accent2 6_Att2" xfId="1289"/>
    <cellStyle name="40% - Accent2 7" xfId="1290"/>
    <cellStyle name="40% - Accent2 7 2" xfId="1291"/>
    <cellStyle name="40% - Accent2 7 3" xfId="1292"/>
    <cellStyle name="40% - Accent2 7 3 2" xfId="1293"/>
    <cellStyle name="40% - Accent2 7 4" xfId="1294"/>
    <cellStyle name="40% - Accent2 7_Att2" xfId="1295"/>
    <cellStyle name="40% - Accent3 2" xfId="1296"/>
    <cellStyle name="40% - Accent3 2 10" xfId="1297"/>
    <cellStyle name="40% - Accent3 2 10 2" xfId="1298"/>
    <cellStyle name="40% - Accent3 2 11" xfId="1299"/>
    <cellStyle name="40% - Accent3 2 2" xfId="1300"/>
    <cellStyle name="40% - Accent3 2 2 2" xfId="1301"/>
    <cellStyle name="40% - Accent3 2 2 2 2" xfId="1302"/>
    <cellStyle name="40% - Accent3 2 2 2 3" xfId="1303"/>
    <cellStyle name="40% - Accent3 2 2 2 3 2" xfId="1304"/>
    <cellStyle name="40% - Accent3 2 2 2 4" xfId="1305"/>
    <cellStyle name="40% - Accent3 2 2 2_Att2" xfId="1306"/>
    <cellStyle name="40% - Accent3 2 2 3" xfId="1307"/>
    <cellStyle name="40% - Accent3 2 2 3 2" xfId="1308"/>
    <cellStyle name="40% - Accent3 2 2 3 3" xfId="1309"/>
    <cellStyle name="40% - Accent3 2 2 3 3 2" xfId="1310"/>
    <cellStyle name="40% - Accent3 2 2 3 4" xfId="1311"/>
    <cellStyle name="40% - Accent3 2 2 3_Att2" xfId="1312"/>
    <cellStyle name="40% - Accent3 2 2 4" xfId="1313"/>
    <cellStyle name="40% - Accent3 2 2 5" xfId="1314"/>
    <cellStyle name="40% - Accent3 2 2 5 2" xfId="1315"/>
    <cellStyle name="40% - Accent3 2 2 6" xfId="1316"/>
    <cellStyle name="40% - Accent3 2 2_Att2" xfId="1317"/>
    <cellStyle name="40% - Accent3 2 3" xfId="1318"/>
    <cellStyle name="40% - Accent3 2 3 2" xfId="1319"/>
    <cellStyle name="40% - Accent3 2 3 3" xfId="1320"/>
    <cellStyle name="40% - Accent3 2 3 3 2" xfId="1321"/>
    <cellStyle name="40% - Accent3 2 3 4" xfId="1322"/>
    <cellStyle name="40% - Accent3 2 3_Att2" xfId="1323"/>
    <cellStyle name="40% - Accent3 2 4" xfId="1324"/>
    <cellStyle name="40% - Accent3 2 4 2" xfId="1325"/>
    <cellStyle name="40% - Accent3 2 4 3" xfId="1326"/>
    <cellStyle name="40% - Accent3 2 4 3 2" xfId="1327"/>
    <cellStyle name="40% - Accent3 2 4 4" xfId="1328"/>
    <cellStyle name="40% - Accent3 2 4_Att2" xfId="1329"/>
    <cellStyle name="40% - Accent3 2 5" xfId="1330"/>
    <cellStyle name="40% - Accent3 2 5 2" xfId="1331"/>
    <cellStyle name="40% - Accent3 2 5 3" xfId="1332"/>
    <cellStyle name="40% - Accent3 2 5 3 2" xfId="1333"/>
    <cellStyle name="40% - Accent3 2 5 4" xfId="1334"/>
    <cellStyle name="40% - Accent3 2 5_Att2" xfId="1335"/>
    <cellStyle name="40% - Accent3 2 6" xfId="1336"/>
    <cellStyle name="40% - Accent3 2 6 2" xfId="1337"/>
    <cellStyle name="40% - Accent3 2 6 3" xfId="1338"/>
    <cellStyle name="40% - Accent3 2 6 3 2" xfId="1339"/>
    <cellStyle name="40% - Accent3 2 6 4" xfId="1340"/>
    <cellStyle name="40% - Accent3 2 6_Att2" xfId="1341"/>
    <cellStyle name="40% - Accent3 2 7" xfId="1342"/>
    <cellStyle name="40% - Accent3 2 7 2" xfId="1343"/>
    <cellStyle name="40% - Accent3 2 7 3" xfId="1344"/>
    <cellStyle name="40% - Accent3 2 7 3 2" xfId="1345"/>
    <cellStyle name="40% - Accent3 2 7 4" xfId="1346"/>
    <cellStyle name="40% - Accent3 2 7_Att2" xfId="1347"/>
    <cellStyle name="40% - Accent3 2 8" xfId="1348"/>
    <cellStyle name="40% - Accent3 2 8 2" xfId="1349"/>
    <cellStyle name="40% - Accent3 2 8 3" xfId="1350"/>
    <cellStyle name="40% - Accent3 2 8 3 2" xfId="1351"/>
    <cellStyle name="40% - Accent3 2 8 4" xfId="1352"/>
    <cellStyle name="40% - Accent3 2 8_Att2" xfId="1353"/>
    <cellStyle name="40% - Accent3 2 9" xfId="1354"/>
    <cellStyle name="40% - Accent3 2_Att2" xfId="1355"/>
    <cellStyle name="40% - Accent3 3" xfId="1356"/>
    <cellStyle name="40% - Accent3 3 10" xfId="1357"/>
    <cellStyle name="40% - Accent3 3 10 2" xfId="1358"/>
    <cellStyle name="40% - Accent3 3 11" xfId="1359"/>
    <cellStyle name="40% - Accent3 3 2" xfId="1360"/>
    <cellStyle name="40% - Accent3 3 2 2" xfId="1361"/>
    <cellStyle name="40% - Accent3 3 2 2 2" xfId="1362"/>
    <cellStyle name="40% - Accent3 3 2 2 3" xfId="1363"/>
    <cellStyle name="40% - Accent3 3 2 2 3 2" xfId="1364"/>
    <cellStyle name="40% - Accent3 3 2 2 4" xfId="1365"/>
    <cellStyle name="40% - Accent3 3 2 2_Att2" xfId="1366"/>
    <cellStyle name="40% - Accent3 3 2 3" xfId="1367"/>
    <cellStyle name="40% - Accent3 3 2 3 2" xfId="1368"/>
    <cellStyle name="40% - Accent3 3 2 3 3" xfId="1369"/>
    <cellStyle name="40% - Accent3 3 2 3 3 2" xfId="1370"/>
    <cellStyle name="40% - Accent3 3 2 3 4" xfId="1371"/>
    <cellStyle name="40% - Accent3 3 2 3_Att2" xfId="1372"/>
    <cellStyle name="40% - Accent3 3 2 4" xfId="1373"/>
    <cellStyle name="40% - Accent3 3 2 5" xfId="1374"/>
    <cellStyle name="40% - Accent3 3 2 5 2" xfId="1375"/>
    <cellStyle name="40% - Accent3 3 2 6" xfId="1376"/>
    <cellStyle name="40% - Accent3 3 2_Att2" xfId="1377"/>
    <cellStyle name="40% - Accent3 3 3" xfId="1378"/>
    <cellStyle name="40% - Accent3 3 3 2" xfId="1379"/>
    <cellStyle name="40% - Accent3 3 3 3" xfId="1380"/>
    <cellStyle name="40% - Accent3 3 3 3 2" xfId="1381"/>
    <cellStyle name="40% - Accent3 3 3 4" xfId="1382"/>
    <cellStyle name="40% - Accent3 3 3_Att2" xfId="1383"/>
    <cellStyle name="40% - Accent3 3 4" xfId="1384"/>
    <cellStyle name="40% - Accent3 3 4 2" xfId="1385"/>
    <cellStyle name="40% - Accent3 3 4 3" xfId="1386"/>
    <cellStyle name="40% - Accent3 3 4 3 2" xfId="1387"/>
    <cellStyle name="40% - Accent3 3 4 4" xfId="1388"/>
    <cellStyle name="40% - Accent3 3 4_Att2" xfId="1389"/>
    <cellStyle name="40% - Accent3 3 5" xfId="1390"/>
    <cellStyle name="40% - Accent3 3 5 2" xfId="1391"/>
    <cellStyle name="40% - Accent3 3 5 3" xfId="1392"/>
    <cellStyle name="40% - Accent3 3 5 3 2" xfId="1393"/>
    <cellStyle name="40% - Accent3 3 5 4" xfId="1394"/>
    <cellStyle name="40% - Accent3 3 5_Att2" xfId="1395"/>
    <cellStyle name="40% - Accent3 3 6" xfId="1396"/>
    <cellStyle name="40% - Accent3 3 6 2" xfId="1397"/>
    <cellStyle name="40% - Accent3 3 6 3" xfId="1398"/>
    <cellStyle name="40% - Accent3 3 6 3 2" xfId="1399"/>
    <cellStyle name="40% - Accent3 3 6 4" xfId="1400"/>
    <cellStyle name="40% - Accent3 3 6_Att2" xfId="1401"/>
    <cellStyle name="40% - Accent3 3 7" xfId="1402"/>
    <cellStyle name="40% - Accent3 3 7 2" xfId="1403"/>
    <cellStyle name="40% - Accent3 3 7 3" xfId="1404"/>
    <cellStyle name="40% - Accent3 3 7 3 2" xfId="1405"/>
    <cellStyle name="40% - Accent3 3 7 4" xfId="1406"/>
    <cellStyle name="40% - Accent3 3 7_Att2" xfId="1407"/>
    <cellStyle name="40% - Accent3 3 8" xfId="1408"/>
    <cellStyle name="40% - Accent3 3 8 2" xfId="1409"/>
    <cellStyle name="40% - Accent3 3 8 3" xfId="1410"/>
    <cellStyle name="40% - Accent3 3 8 3 2" xfId="1411"/>
    <cellStyle name="40% - Accent3 3 8 4" xfId="1412"/>
    <cellStyle name="40% - Accent3 3 8_Att2" xfId="1413"/>
    <cellStyle name="40% - Accent3 3 9" xfId="1414"/>
    <cellStyle name="40% - Accent3 3_Att2" xfId="1415"/>
    <cellStyle name="40% - Accent3 4" xfId="1416"/>
    <cellStyle name="40% - Accent3 4 2" xfId="1417"/>
    <cellStyle name="40% - Accent3 4 3" xfId="1418"/>
    <cellStyle name="40% - Accent3 4 3 2" xfId="1419"/>
    <cellStyle name="40% - Accent3 4 4" xfId="1420"/>
    <cellStyle name="40% - Accent3 4_Att2" xfId="1421"/>
    <cellStyle name="40% - Accent3 5" xfId="1422"/>
    <cellStyle name="40% - Accent3 5 2" xfId="1423"/>
    <cellStyle name="40% - Accent3 5 2 2" xfId="1424"/>
    <cellStyle name="40% - Accent3 5 2 3" xfId="1425"/>
    <cellStyle name="40% - Accent3 5 2 3 2" xfId="1426"/>
    <cellStyle name="40% - Accent3 5 2 4" xfId="1427"/>
    <cellStyle name="40% - Accent3 5 2_Att2" xfId="1428"/>
    <cellStyle name="40% - Accent3 5 3" xfId="1429"/>
    <cellStyle name="40% - Accent3 5 3 2" xfId="1430"/>
    <cellStyle name="40% - Accent3 5 3 3" xfId="1431"/>
    <cellStyle name="40% - Accent3 5 3 3 2" xfId="1432"/>
    <cellStyle name="40% - Accent3 5 3 4" xfId="1433"/>
    <cellStyle name="40% - Accent3 5 3_Att2" xfId="1434"/>
    <cellStyle name="40% - Accent3 5 4" xfId="1435"/>
    <cellStyle name="40% - Accent3 5 5" xfId="1436"/>
    <cellStyle name="40% - Accent3 5 5 2" xfId="1437"/>
    <cellStyle name="40% - Accent3 5 6" xfId="1438"/>
    <cellStyle name="40% - Accent3 5_Att2" xfId="1439"/>
    <cellStyle name="40% - Accent3 6" xfId="1440"/>
    <cellStyle name="40% - Accent3 6 2" xfId="1441"/>
    <cellStyle name="40% - Accent3 6 3" xfId="1442"/>
    <cellStyle name="40% - Accent3 6 3 2" xfId="1443"/>
    <cellStyle name="40% - Accent3 6 4" xfId="1444"/>
    <cellStyle name="40% - Accent3 6_Att2" xfId="1445"/>
    <cellStyle name="40% - Accent3 7" xfId="1446"/>
    <cellStyle name="40% - Accent3 7 2" xfId="1447"/>
    <cellStyle name="40% - Accent3 7 3" xfId="1448"/>
    <cellStyle name="40% - Accent3 7 3 2" xfId="1449"/>
    <cellStyle name="40% - Accent3 7 4" xfId="1450"/>
    <cellStyle name="40% - Accent3 7_Att2" xfId="1451"/>
    <cellStyle name="40% - Accent4 2" xfId="1452"/>
    <cellStyle name="40% - Accent4 2 10" xfId="1453"/>
    <cellStyle name="40% - Accent4 2 10 2" xfId="1454"/>
    <cellStyle name="40% - Accent4 2 11" xfId="1455"/>
    <cellStyle name="40% - Accent4 2 2" xfId="1456"/>
    <cellStyle name="40% - Accent4 2 2 2" xfId="1457"/>
    <cellStyle name="40% - Accent4 2 2 2 2" xfId="1458"/>
    <cellStyle name="40% - Accent4 2 2 2 3" xfId="1459"/>
    <cellStyle name="40% - Accent4 2 2 2 3 2" xfId="1460"/>
    <cellStyle name="40% - Accent4 2 2 2 4" xfId="1461"/>
    <cellStyle name="40% - Accent4 2 2 2_Att2" xfId="1462"/>
    <cellStyle name="40% - Accent4 2 2 3" xfId="1463"/>
    <cellStyle name="40% - Accent4 2 2 3 2" xfId="1464"/>
    <cellStyle name="40% - Accent4 2 2 3 3" xfId="1465"/>
    <cellStyle name="40% - Accent4 2 2 3 3 2" xfId="1466"/>
    <cellStyle name="40% - Accent4 2 2 3 4" xfId="1467"/>
    <cellStyle name="40% - Accent4 2 2 3_Att2" xfId="1468"/>
    <cellStyle name="40% - Accent4 2 2 4" xfId="1469"/>
    <cellStyle name="40% - Accent4 2 2 5" xfId="1470"/>
    <cellStyle name="40% - Accent4 2 2 5 2" xfId="1471"/>
    <cellStyle name="40% - Accent4 2 2 6" xfId="1472"/>
    <cellStyle name="40% - Accent4 2 2_Att2" xfId="1473"/>
    <cellStyle name="40% - Accent4 2 3" xfId="1474"/>
    <cellStyle name="40% - Accent4 2 3 2" xfId="1475"/>
    <cellStyle name="40% - Accent4 2 3 3" xfId="1476"/>
    <cellStyle name="40% - Accent4 2 3 3 2" xfId="1477"/>
    <cellStyle name="40% - Accent4 2 3 4" xfId="1478"/>
    <cellStyle name="40% - Accent4 2 3_Att2" xfId="1479"/>
    <cellStyle name="40% - Accent4 2 4" xfId="1480"/>
    <cellStyle name="40% - Accent4 2 4 2" xfId="1481"/>
    <cellStyle name="40% - Accent4 2 4 3" xfId="1482"/>
    <cellStyle name="40% - Accent4 2 4 3 2" xfId="1483"/>
    <cellStyle name="40% - Accent4 2 4 4" xfId="1484"/>
    <cellStyle name="40% - Accent4 2 4_Att2" xfId="1485"/>
    <cellStyle name="40% - Accent4 2 5" xfId="1486"/>
    <cellStyle name="40% - Accent4 2 5 2" xfId="1487"/>
    <cellStyle name="40% - Accent4 2 5 3" xfId="1488"/>
    <cellStyle name="40% - Accent4 2 5 3 2" xfId="1489"/>
    <cellStyle name="40% - Accent4 2 5 4" xfId="1490"/>
    <cellStyle name="40% - Accent4 2 5_Att2" xfId="1491"/>
    <cellStyle name="40% - Accent4 2 6" xfId="1492"/>
    <cellStyle name="40% - Accent4 2 6 2" xfId="1493"/>
    <cellStyle name="40% - Accent4 2 6 3" xfId="1494"/>
    <cellStyle name="40% - Accent4 2 6 3 2" xfId="1495"/>
    <cellStyle name="40% - Accent4 2 6 4" xfId="1496"/>
    <cellStyle name="40% - Accent4 2 6_Att2" xfId="1497"/>
    <cellStyle name="40% - Accent4 2 7" xfId="1498"/>
    <cellStyle name="40% - Accent4 2 7 2" xfId="1499"/>
    <cellStyle name="40% - Accent4 2 7 3" xfId="1500"/>
    <cellStyle name="40% - Accent4 2 7 3 2" xfId="1501"/>
    <cellStyle name="40% - Accent4 2 7 4" xfId="1502"/>
    <cellStyle name="40% - Accent4 2 7_Att2" xfId="1503"/>
    <cellStyle name="40% - Accent4 2 8" xfId="1504"/>
    <cellStyle name="40% - Accent4 2 8 2" xfId="1505"/>
    <cellStyle name="40% - Accent4 2 8 3" xfId="1506"/>
    <cellStyle name="40% - Accent4 2 8 3 2" xfId="1507"/>
    <cellStyle name="40% - Accent4 2 8 4" xfId="1508"/>
    <cellStyle name="40% - Accent4 2 8_Att2" xfId="1509"/>
    <cellStyle name="40% - Accent4 2 9" xfId="1510"/>
    <cellStyle name="40% - Accent4 2_Att2" xfId="1511"/>
    <cellStyle name="40% - Accent4 3" xfId="1512"/>
    <cellStyle name="40% - Accent4 3 10" xfId="1513"/>
    <cellStyle name="40% - Accent4 3 10 2" xfId="1514"/>
    <cellStyle name="40% - Accent4 3 11" xfId="1515"/>
    <cellStyle name="40% - Accent4 3 2" xfId="1516"/>
    <cellStyle name="40% - Accent4 3 2 2" xfId="1517"/>
    <cellStyle name="40% - Accent4 3 2 2 2" xfId="1518"/>
    <cellStyle name="40% - Accent4 3 2 2 3" xfId="1519"/>
    <cellStyle name="40% - Accent4 3 2 2 3 2" xfId="1520"/>
    <cellStyle name="40% - Accent4 3 2 2 4" xfId="1521"/>
    <cellStyle name="40% - Accent4 3 2 2_Att2" xfId="1522"/>
    <cellStyle name="40% - Accent4 3 2 3" xfId="1523"/>
    <cellStyle name="40% - Accent4 3 2 3 2" xfId="1524"/>
    <cellStyle name="40% - Accent4 3 2 3 3" xfId="1525"/>
    <cellStyle name="40% - Accent4 3 2 3 3 2" xfId="1526"/>
    <cellStyle name="40% - Accent4 3 2 3 4" xfId="1527"/>
    <cellStyle name="40% - Accent4 3 2 3_Att2" xfId="1528"/>
    <cellStyle name="40% - Accent4 3 2 4" xfId="1529"/>
    <cellStyle name="40% - Accent4 3 2 5" xfId="1530"/>
    <cellStyle name="40% - Accent4 3 2 5 2" xfId="1531"/>
    <cellStyle name="40% - Accent4 3 2 6" xfId="1532"/>
    <cellStyle name="40% - Accent4 3 2_Att2" xfId="1533"/>
    <cellStyle name="40% - Accent4 3 3" xfId="1534"/>
    <cellStyle name="40% - Accent4 3 3 2" xfId="1535"/>
    <cellStyle name="40% - Accent4 3 3 3" xfId="1536"/>
    <cellStyle name="40% - Accent4 3 3 3 2" xfId="1537"/>
    <cellStyle name="40% - Accent4 3 3 4" xfId="1538"/>
    <cellStyle name="40% - Accent4 3 3_Att2" xfId="1539"/>
    <cellStyle name="40% - Accent4 3 4" xfId="1540"/>
    <cellStyle name="40% - Accent4 3 4 2" xfId="1541"/>
    <cellStyle name="40% - Accent4 3 4 3" xfId="1542"/>
    <cellStyle name="40% - Accent4 3 4 3 2" xfId="1543"/>
    <cellStyle name="40% - Accent4 3 4 4" xfId="1544"/>
    <cellStyle name="40% - Accent4 3 4_Att2" xfId="1545"/>
    <cellStyle name="40% - Accent4 3 5" xfId="1546"/>
    <cellStyle name="40% - Accent4 3 5 2" xfId="1547"/>
    <cellStyle name="40% - Accent4 3 5 3" xfId="1548"/>
    <cellStyle name="40% - Accent4 3 5 3 2" xfId="1549"/>
    <cellStyle name="40% - Accent4 3 5 4" xfId="1550"/>
    <cellStyle name="40% - Accent4 3 5_Att2" xfId="1551"/>
    <cellStyle name="40% - Accent4 3 6" xfId="1552"/>
    <cellStyle name="40% - Accent4 3 6 2" xfId="1553"/>
    <cellStyle name="40% - Accent4 3 6 3" xfId="1554"/>
    <cellStyle name="40% - Accent4 3 6 3 2" xfId="1555"/>
    <cellStyle name="40% - Accent4 3 6 4" xfId="1556"/>
    <cellStyle name="40% - Accent4 3 6_Att2" xfId="1557"/>
    <cellStyle name="40% - Accent4 3 7" xfId="1558"/>
    <cellStyle name="40% - Accent4 3 7 2" xfId="1559"/>
    <cellStyle name="40% - Accent4 3 7 3" xfId="1560"/>
    <cellStyle name="40% - Accent4 3 7 3 2" xfId="1561"/>
    <cellStyle name="40% - Accent4 3 7 4" xfId="1562"/>
    <cellStyle name="40% - Accent4 3 7_Att2" xfId="1563"/>
    <cellStyle name="40% - Accent4 3 8" xfId="1564"/>
    <cellStyle name="40% - Accent4 3 8 2" xfId="1565"/>
    <cellStyle name="40% - Accent4 3 8 3" xfId="1566"/>
    <cellStyle name="40% - Accent4 3 8 3 2" xfId="1567"/>
    <cellStyle name="40% - Accent4 3 8 4" xfId="1568"/>
    <cellStyle name="40% - Accent4 3 8_Att2" xfId="1569"/>
    <cellStyle name="40% - Accent4 3 9" xfId="1570"/>
    <cellStyle name="40% - Accent4 3_Att2" xfId="1571"/>
    <cellStyle name="40% - Accent4 4" xfId="1572"/>
    <cellStyle name="40% - Accent4 4 2" xfId="1573"/>
    <cellStyle name="40% - Accent4 4 3" xfId="1574"/>
    <cellStyle name="40% - Accent4 4 3 2" xfId="1575"/>
    <cellStyle name="40% - Accent4 4 4" xfId="1576"/>
    <cellStyle name="40% - Accent4 4_Att2" xfId="1577"/>
    <cellStyle name="40% - Accent4 5" xfId="1578"/>
    <cellStyle name="40% - Accent4 5 2" xfId="1579"/>
    <cellStyle name="40% - Accent4 5 2 2" xfId="1580"/>
    <cellStyle name="40% - Accent4 5 2 3" xfId="1581"/>
    <cellStyle name="40% - Accent4 5 2 3 2" xfId="1582"/>
    <cellStyle name="40% - Accent4 5 2 4" xfId="1583"/>
    <cellStyle name="40% - Accent4 5 2_Att2" xfId="1584"/>
    <cellStyle name="40% - Accent4 5 3" xfId="1585"/>
    <cellStyle name="40% - Accent4 5 3 2" xfId="1586"/>
    <cellStyle name="40% - Accent4 5 3 3" xfId="1587"/>
    <cellStyle name="40% - Accent4 5 3 3 2" xfId="1588"/>
    <cellStyle name="40% - Accent4 5 3 4" xfId="1589"/>
    <cellStyle name="40% - Accent4 5 3_Att2" xfId="1590"/>
    <cellStyle name="40% - Accent4 5 4" xfId="1591"/>
    <cellStyle name="40% - Accent4 5 5" xfId="1592"/>
    <cellStyle name="40% - Accent4 5 5 2" xfId="1593"/>
    <cellStyle name="40% - Accent4 5 6" xfId="1594"/>
    <cellStyle name="40% - Accent4 5_Att2" xfId="1595"/>
    <cellStyle name="40% - Accent4 6" xfId="1596"/>
    <cellStyle name="40% - Accent4 6 2" xfId="1597"/>
    <cellStyle name="40% - Accent4 6 3" xfId="1598"/>
    <cellStyle name="40% - Accent4 6 3 2" xfId="1599"/>
    <cellStyle name="40% - Accent4 6 4" xfId="1600"/>
    <cellStyle name="40% - Accent4 6_Att2" xfId="1601"/>
    <cellStyle name="40% - Accent4 7" xfId="1602"/>
    <cellStyle name="40% - Accent4 7 2" xfId="1603"/>
    <cellStyle name="40% - Accent4 7 3" xfId="1604"/>
    <cellStyle name="40% - Accent4 7 3 2" xfId="1605"/>
    <cellStyle name="40% - Accent4 7 4" xfId="1606"/>
    <cellStyle name="40% - Accent4 7_Att2" xfId="1607"/>
    <cellStyle name="40% - Accent5 2" xfId="1608"/>
    <cellStyle name="40% - Accent5 2 10" xfId="1609"/>
    <cellStyle name="40% - Accent5 2 10 2" xfId="1610"/>
    <cellStyle name="40% - Accent5 2 11" xfId="1611"/>
    <cellStyle name="40% - Accent5 2 2" xfId="1612"/>
    <cellStyle name="40% - Accent5 2 2 2" xfId="1613"/>
    <cellStyle name="40% - Accent5 2 2 2 2" xfId="1614"/>
    <cellStyle name="40% - Accent5 2 2 2 3" xfId="1615"/>
    <cellStyle name="40% - Accent5 2 2 2 3 2" xfId="1616"/>
    <cellStyle name="40% - Accent5 2 2 2 4" xfId="1617"/>
    <cellStyle name="40% - Accent5 2 2 2_Att2" xfId="1618"/>
    <cellStyle name="40% - Accent5 2 2 3" xfId="1619"/>
    <cellStyle name="40% - Accent5 2 2 3 2" xfId="1620"/>
    <cellStyle name="40% - Accent5 2 2 3 3" xfId="1621"/>
    <cellStyle name="40% - Accent5 2 2 3 3 2" xfId="1622"/>
    <cellStyle name="40% - Accent5 2 2 3 4" xfId="1623"/>
    <cellStyle name="40% - Accent5 2 2 3_Att2" xfId="1624"/>
    <cellStyle name="40% - Accent5 2 2 4" xfId="1625"/>
    <cellStyle name="40% - Accent5 2 2 5" xfId="1626"/>
    <cellStyle name="40% - Accent5 2 2 5 2" xfId="1627"/>
    <cellStyle name="40% - Accent5 2 2 6" xfId="1628"/>
    <cellStyle name="40% - Accent5 2 2_Att2" xfId="1629"/>
    <cellStyle name="40% - Accent5 2 3" xfId="1630"/>
    <cellStyle name="40% - Accent5 2 3 2" xfId="1631"/>
    <cellStyle name="40% - Accent5 2 3 3" xfId="1632"/>
    <cellStyle name="40% - Accent5 2 3 3 2" xfId="1633"/>
    <cellStyle name="40% - Accent5 2 3 4" xfId="1634"/>
    <cellStyle name="40% - Accent5 2 3_Att2" xfId="1635"/>
    <cellStyle name="40% - Accent5 2 4" xfId="1636"/>
    <cellStyle name="40% - Accent5 2 4 2" xfId="1637"/>
    <cellStyle name="40% - Accent5 2 4 3" xfId="1638"/>
    <cellStyle name="40% - Accent5 2 4 3 2" xfId="1639"/>
    <cellStyle name="40% - Accent5 2 4 4" xfId="1640"/>
    <cellStyle name="40% - Accent5 2 4_Att2" xfId="1641"/>
    <cellStyle name="40% - Accent5 2 5" xfId="1642"/>
    <cellStyle name="40% - Accent5 2 5 2" xfId="1643"/>
    <cellStyle name="40% - Accent5 2 5 3" xfId="1644"/>
    <cellStyle name="40% - Accent5 2 5 3 2" xfId="1645"/>
    <cellStyle name="40% - Accent5 2 5 4" xfId="1646"/>
    <cellStyle name="40% - Accent5 2 5_Att2" xfId="1647"/>
    <cellStyle name="40% - Accent5 2 6" xfId="1648"/>
    <cellStyle name="40% - Accent5 2 6 2" xfId="1649"/>
    <cellStyle name="40% - Accent5 2 6 3" xfId="1650"/>
    <cellStyle name="40% - Accent5 2 6 3 2" xfId="1651"/>
    <cellStyle name="40% - Accent5 2 6 4" xfId="1652"/>
    <cellStyle name="40% - Accent5 2 6_Att2" xfId="1653"/>
    <cellStyle name="40% - Accent5 2 7" xfId="1654"/>
    <cellStyle name="40% - Accent5 2 7 2" xfId="1655"/>
    <cellStyle name="40% - Accent5 2 7 3" xfId="1656"/>
    <cellStyle name="40% - Accent5 2 7 3 2" xfId="1657"/>
    <cellStyle name="40% - Accent5 2 7 4" xfId="1658"/>
    <cellStyle name="40% - Accent5 2 7_Att2" xfId="1659"/>
    <cellStyle name="40% - Accent5 2 8" xfId="1660"/>
    <cellStyle name="40% - Accent5 2 8 2" xfId="1661"/>
    <cellStyle name="40% - Accent5 2 8 3" xfId="1662"/>
    <cellStyle name="40% - Accent5 2 8 3 2" xfId="1663"/>
    <cellStyle name="40% - Accent5 2 8 4" xfId="1664"/>
    <cellStyle name="40% - Accent5 2 8_Att2" xfId="1665"/>
    <cellStyle name="40% - Accent5 2 9" xfId="1666"/>
    <cellStyle name="40% - Accent5 2_Att2" xfId="1667"/>
    <cellStyle name="40% - Accent5 3" xfId="1668"/>
    <cellStyle name="40% - Accent5 3 10" xfId="1669"/>
    <cellStyle name="40% - Accent5 3 10 2" xfId="1670"/>
    <cellStyle name="40% - Accent5 3 11" xfId="1671"/>
    <cellStyle name="40% - Accent5 3 2" xfId="1672"/>
    <cellStyle name="40% - Accent5 3 2 2" xfId="1673"/>
    <cellStyle name="40% - Accent5 3 2 2 2" xfId="1674"/>
    <cellStyle name="40% - Accent5 3 2 2 3" xfId="1675"/>
    <cellStyle name="40% - Accent5 3 2 2 3 2" xfId="1676"/>
    <cellStyle name="40% - Accent5 3 2 2 4" xfId="1677"/>
    <cellStyle name="40% - Accent5 3 2 2_Att2" xfId="1678"/>
    <cellStyle name="40% - Accent5 3 2 3" xfId="1679"/>
    <cellStyle name="40% - Accent5 3 2 3 2" xfId="1680"/>
    <cellStyle name="40% - Accent5 3 2 3 3" xfId="1681"/>
    <cellStyle name="40% - Accent5 3 2 3 3 2" xfId="1682"/>
    <cellStyle name="40% - Accent5 3 2 3 4" xfId="1683"/>
    <cellStyle name="40% - Accent5 3 2 3_Att2" xfId="1684"/>
    <cellStyle name="40% - Accent5 3 2 4" xfId="1685"/>
    <cellStyle name="40% - Accent5 3 2 5" xfId="1686"/>
    <cellStyle name="40% - Accent5 3 2 5 2" xfId="1687"/>
    <cellStyle name="40% - Accent5 3 2 6" xfId="1688"/>
    <cellStyle name="40% - Accent5 3 2_Att2" xfId="1689"/>
    <cellStyle name="40% - Accent5 3 3" xfId="1690"/>
    <cellStyle name="40% - Accent5 3 3 2" xfId="1691"/>
    <cellStyle name="40% - Accent5 3 3 3" xfId="1692"/>
    <cellStyle name="40% - Accent5 3 3 3 2" xfId="1693"/>
    <cellStyle name="40% - Accent5 3 3 4" xfId="1694"/>
    <cellStyle name="40% - Accent5 3 3_Att2" xfId="1695"/>
    <cellStyle name="40% - Accent5 3 4" xfId="1696"/>
    <cellStyle name="40% - Accent5 3 4 2" xfId="1697"/>
    <cellStyle name="40% - Accent5 3 4 3" xfId="1698"/>
    <cellStyle name="40% - Accent5 3 4 3 2" xfId="1699"/>
    <cellStyle name="40% - Accent5 3 4 4" xfId="1700"/>
    <cellStyle name="40% - Accent5 3 4_Att2" xfId="1701"/>
    <cellStyle name="40% - Accent5 3 5" xfId="1702"/>
    <cellStyle name="40% - Accent5 3 5 2" xfId="1703"/>
    <cellStyle name="40% - Accent5 3 5 3" xfId="1704"/>
    <cellStyle name="40% - Accent5 3 5 3 2" xfId="1705"/>
    <cellStyle name="40% - Accent5 3 5 4" xfId="1706"/>
    <cellStyle name="40% - Accent5 3 5_Att2" xfId="1707"/>
    <cellStyle name="40% - Accent5 3 6" xfId="1708"/>
    <cellStyle name="40% - Accent5 3 6 2" xfId="1709"/>
    <cellStyle name="40% - Accent5 3 6 3" xfId="1710"/>
    <cellStyle name="40% - Accent5 3 6 3 2" xfId="1711"/>
    <cellStyle name="40% - Accent5 3 6 4" xfId="1712"/>
    <cellStyle name="40% - Accent5 3 6_Att2" xfId="1713"/>
    <cellStyle name="40% - Accent5 3 7" xfId="1714"/>
    <cellStyle name="40% - Accent5 3 7 2" xfId="1715"/>
    <cellStyle name="40% - Accent5 3 7 3" xfId="1716"/>
    <cellStyle name="40% - Accent5 3 7 3 2" xfId="1717"/>
    <cellStyle name="40% - Accent5 3 7 4" xfId="1718"/>
    <cellStyle name="40% - Accent5 3 7_Att2" xfId="1719"/>
    <cellStyle name="40% - Accent5 3 8" xfId="1720"/>
    <cellStyle name="40% - Accent5 3 8 2" xfId="1721"/>
    <cellStyle name="40% - Accent5 3 8 3" xfId="1722"/>
    <cellStyle name="40% - Accent5 3 8 3 2" xfId="1723"/>
    <cellStyle name="40% - Accent5 3 8 4" xfId="1724"/>
    <cellStyle name="40% - Accent5 3 8_Att2" xfId="1725"/>
    <cellStyle name="40% - Accent5 3 9" xfId="1726"/>
    <cellStyle name="40% - Accent5 3_Att2" xfId="1727"/>
    <cellStyle name="40% - Accent5 4" xfId="1728"/>
    <cellStyle name="40% - Accent5 4 2" xfId="1729"/>
    <cellStyle name="40% - Accent5 4 3" xfId="1730"/>
    <cellStyle name="40% - Accent5 4 3 2" xfId="1731"/>
    <cellStyle name="40% - Accent5 4 4" xfId="1732"/>
    <cellStyle name="40% - Accent5 4_Att2" xfId="1733"/>
    <cellStyle name="40% - Accent5 5" xfId="1734"/>
    <cellStyle name="40% - Accent5 5 2" xfId="1735"/>
    <cellStyle name="40% - Accent5 5 2 2" xfId="1736"/>
    <cellStyle name="40% - Accent5 5 2 3" xfId="1737"/>
    <cellStyle name="40% - Accent5 5 2 3 2" xfId="1738"/>
    <cellStyle name="40% - Accent5 5 2 4" xfId="1739"/>
    <cellStyle name="40% - Accent5 5 2_Att2" xfId="1740"/>
    <cellStyle name="40% - Accent5 5 3" xfId="1741"/>
    <cellStyle name="40% - Accent5 5 3 2" xfId="1742"/>
    <cellStyle name="40% - Accent5 5 3 3" xfId="1743"/>
    <cellStyle name="40% - Accent5 5 3 3 2" xfId="1744"/>
    <cellStyle name="40% - Accent5 5 3 4" xfId="1745"/>
    <cellStyle name="40% - Accent5 5 3_Att2" xfId="1746"/>
    <cellStyle name="40% - Accent5 5 4" xfId="1747"/>
    <cellStyle name="40% - Accent5 5 5" xfId="1748"/>
    <cellStyle name="40% - Accent5 5 5 2" xfId="1749"/>
    <cellStyle name="40% - Accent5 5 6" xfId="1750"/>
    <cellStyle name="40% - Accent5 5_Att2" xfId="1751"/>
    <cellStyle name="40% - Accent5 6" xfId="1752"/>
    <cellStyle name="40% - Accent5 6 2" xfId="1753"/>
    <cellStyle name="40% - Accent5 6 3" xfId="1754"/>
    <cellStyle name="40% - Accent5 6 3 2" xfId="1755"/>
    <cellStyle name="40% - Accent5 6 4" xfId="1756"/>
    <cellStyle name="40% - Accent5 6_Att2" xfId="1757"/>
    <cellStyle name="40% - Accent5 7" xfId="1758"/>
    <cellStyle name="40% - Accent5 7 2" xfId="1759"/>
    <cellStyle name="40% - Accent5 7 3" xfId="1760"/>
    <cellStyle name="40% - Accent5 7 3 2" xfId="1761"/>
    <cellStyle name="40% - Accent5 7 4" xfId="1762"/>
    <cellStyle name="40% - Accent5 7_Att2" xfId="1763"/>
    <cellStyle name="40% - Accent6 2" xfId="1764"/>
    <cellStyle name="40% - Accent6 2 10" xfId="1765"/>
    <cellStyle name="40% - Accent6 2 10 2" xfId="1766"/>
    <cellStyle name="40% - Accent6 2 11" xfId="1767"/>
    <cellStyle name="40% - Accent6 2 2" xfId="1768"/>
    <cellStyle name="40% - Accent6 2 2 2" xfId="1769"/>
    <cellStyle name="40% - Accent6 2 2 2 2" xfId="1770"/>
    <cellStyle name="40% - Accent6 2 2 2 3" xfId="1771"/>
    <cellStyle name="40% - Accent6 2 2 2 3 2" xfId="1772"/>
    <cellStyle name="40% - Accent6 2 2 2 4" xfId="1773"/>
    <cellStyle name="40% - Accent6 2 2 2_Att2" xfId="1774"/>
    <cellStyle name="40% - Accent6 2 2 3" xfId="1775"/>
    <cellStyle name="40% - Accent6 2 2 3 2" xfId="1776"/>
    <cellStyle name="40% - Accent6 2 2 3 3" xfId="1777"/>
    <cellStyle name="40% - Accent6 2 2 3 3 2" xfId="1778"/>
    <cellStyle name="40% - Accent6 2 2 3 4" xfId="1779"/>
    <cellStyle name="40% - Accent6 2 2 3_Att2" xfId="1780"/>
    <cellStyle name="40% - Accent6 2 2 4" xfId="1781"/>
    <cellStyle name="40% - Accent6 2 2 5" xfId="1782"/>
    <cellStyle name="40% - Accent6 2 2 5 2" xfId="1783"/>
    <cellStyle name="40% - Accent6 2 2 6" xfId="1784"/>
    <cellStyle name="40% - Accent6 2 2_Att2" xfId="1785"/>
    <cellStyle name="40% - Accent6 2 3" xfId="1786"/>
    <cellStyle name="40% - Accent6 2 3 2" xfId="1787"/>
    <cellStyle name="40% - Accent6 2 3 3" xfId="1788"/>
    <cellStyle name="40% - Accent6 2 3 3 2" xfId="1789"/>
    <cellStyle name="40% - Accent6 2 3 4" xfId="1790"/>
    <cellStyle name="40% - Accent6 2 3_Att2" xfId="1791"/>
    <cellStyle name="40% - Accent6 2 4" xfId="1792"/>
    <cellStyle name="40% - Accent6 2 4 2" xfId="1793"/>
    <cellStyle name="40% - Accent6 2 4 3" xfId="1794"/>
    <cellStyle name="40% - Accent6 2 4 3 2" xfId="1795"/>
    <cellStyle name="40% - Accent6 2 4 4" xfId="1796"/>
    <cellStyle name="40% - Accent6 2 4_Att2" xfId="1797"/>
    <cellStyle name="40% - Accent6 2 5" xfId="1798"/>
    <cellStyle name="40% - Accent6 2 5 2" xfId="1799"/>
    <cellStyle name="40% - Accent6 2 5 3" xfId="1800"/>
    <cellStyle name="40% - Accent6 2 5 3 2" xfId="1801"/>
    <cellStyle name="40% - Accent6 2 5 4" xfId="1802"/>
    <cellStyle name="40% - Accent6 2 5_Att2" xfId="1803"/>
    <cellStyle name="40% - Accent6 2 6" xfId="1804"/>
    <cellStyle name="40% - Accent6 2 6 2" xfId="1805"/>
    <cellStyle name="40% - Accent6 2 6 3" xfId="1806"/>
    <cellStyle name="40% - Accent6 2 6 3 2" xfId="1807"/>
    <cellStyle name="40% - Accent6 2 6 4" xfId="1808"/>
    <cellStyle name="40% - Accent6 2 6_Att2" xfId="1809"/>
    <cellStyle name="40% - Accent6 2 7" xfId="1810"/>
    <cellStyle name="40% - Accent6 2 7 2" xfId="1811"/>
    <cellStyle name="40% - Accent6 2 7 3" xfId="1812"/>
    <cellStyle name="40% - Accent6 2 7 3 2" xfId="1813"/>
    <cellStyle name="40% - Accent6 2 7 4" xfId="1814"/>
    <cellStyle name="40% - Accent6 2 7_Att2" xfId="1815"/>
    <cellStyle name="40% - Accent6 2 8" xfId="1816"/>
    <cellStyle name="40% - Accent6 2 8 2" xfId="1817"/>
    <cellStyle name="40% - Accent6 2 8 3" xfId="1818"/>
    <cellStyle name="40% - Accent6 2 8 3 2" xfId="1819"/>
    <cellStyle name="40% - Accent6 2 8 4" xfId="1820"/>
    <cellStyle name="40% - Accent6 2 8_Att2" xfId="1821"/>
    <cellStyle name="40% - Accent6 2 9" xfId="1822"/>
    <cellStyle name="40% - Accent6 2_Att2" xfId="1823"/>
    <cellStyle name="40% - Accent6 3" xfId="1824"/>
    <cellStyle name="40% - Accent6 3 10" xfId="1825"/>
    <cellStyle name="40% - Accent6 3 10 2" xfId="1826"/>
    <cellStyle name="40% - Accent6 3 11" xfId="1827"/>
    <cellStyle name="40% - Accent6 3 2" xfId="1828"/>
    <cellStyle name="40% - Accent6 3 2 2" xfId="1829"/>
    <cellStyle name="40% - Accent6 3 2 2 2" xfId="1830"/>
    <cellStyle name="40% - Accent6 3 2 2 3" xfId="1831"/>
    <cellStyle name="40% - Accent6 3 2 2 3 2" xfId="1832"/>
    <cellStyle name="40% - Accent6 3 2 2 4" xfId="1833"/>
    <cellStyle name="40% - Accent6 3 2 2_Att2" xfId="1834"/>
    <cellStyle name="40% - Accent6 3 2 3" xfId="1835"/>
    <cellStyle name="40% - Accent6 3 2 3 2" xfId="1836"/>
    <cellStyle name="40% - Accent6 3 2 3 3" xfId="1837"/>
    <cellStyle name="40% - Accent6 3 2 3 3 2" xfId="1838"/>
    <cellStyle name="40% - Accent6 3 2 3 4" xfId="1839"/>
    <cellStyle name="40% - Accent6 3 2 3_Att2" xfId="1840"/>
    <cellStyle name="40% - Accent6 3 2 4" xfId="1841"/>
    <cellStyle name="40% - Accent6 3 2 5" xfId="1842"/>
    <cellStyle name="40% - Accent6 3 2 5 2" xfId="1843"/>
    <cellStyle name="40% - Accent6 3 2 6" xfId="1844"/>
    <cellStyle name="40% - Accent6 3 2_Att2" xfId="1845"/>
    <cellStyle name="40% - Accent6 3 3" xfId="1846"/>
    <cellStyle name="40% - Accent6 3 3 2" xfId="1847"/>
    <cellStyle name="40% - Accent6 3 3 3" xfId="1848"/>
    <cellStyle name="40% - Accent6 3 3 3 2" xfId="1849"/>
    <cellStyle name="40% - Accent6 3 3 4" xfId="1850"/>
    <cellStyle name="40% - Accent6 3 3_Att2" xfId="1851"/>
    <cellStyle name="40% - Accent6 3 4" xfId="1852"/>
    <cellStyle name="40% - Accent6 3 4 2" xfId="1853"/>
    <cellStyle name="40% - Accent6 3 4 3" xfId="1854"/>
    <cellStyle name="40% - Accent6 3 4 3 2" xfId="1855"/>
    <cellStyle name="40% - Accent6 3 4 4" xfId="1856"/>
    <cellStyle name="40% - Accent6 3 4_Att2" xfId="1857"/>
    <cellStyle name="40% - Accent6 3 5" xfId="1858"/>
    <cellStyle name="40% - Accent6 3 5 2" xfId="1859"/>
    <cellStyle name="40% - Accent6 3 5 3" xfId="1860"/>
    <cellStyle name="40% - Accent6 3 5 3 2" xfId="1861"/>
    <cellStyle name="40% - Accent6 3 5 4" xfId="1862"/>
    <cellStyle name="40% - Accent6 3 5_Att2" xfId="1863"/>
    <cellStyle name="40% - Accent6 3 6" xfId="1864"/>
    <cellStyle name="40% - Accent6 3 6 2" xfId="1865"/>
    <cellStyle name="40% - Accent6 3 6 3" xfId="1866"/>
    <cellStyle name="40% - Accent6 3 6 3 2" xfId="1867"/>
    <cellStyle name="40% - Accent6 3 6 4" xfId="1868"/>
    <cellStyle name="40% - Accent6 3 6_Att2" xfId="1869"/>
    <cellStyle name="40% - Accent6 3 7" xfId="1870"/>
    <cellStyle name="40% - Accent6 3 7 2" xfId="1871"/>
    <cellStyle name="40% - Accent6 3 7 3" xfId="1872"/>
    <cellStyle name="40% - Accent6 3 7 3 2" xfId="1873"/>
    <cellStyle name="40% - Accent6 3 7 4" xfId="1874"/>
    <cellStyle name="40% - Accent6 3 7_Att2" xfId="1875"/>
    <cellStyle name="40% - Accent6 3 8" xfId="1876"/>
    <cellStyle name="40% - Accent6 3 8 2" xfId="1877"/>
    <cellStyle name="40% - Accent6 3 8 3" xfId="1878"/>
    <cellStyle name="40% - Accent6 3 8 3 2" xfId="1879"/>
    <cellStyle name="40% - Accent6 3 8 4" xfId="1880"/>
    <cellStyle name="40% - Accent6 3 8_Att2" xfId="1881"/>
    <cellStyle name="40% - Accent6 3 9" xfId="1882"/>
    <cellStyle name="40% - Accent6 3_Att2" xfId="1883"/>
    <cellStyle name="40% - Accent6 4" xfId="1884"/>
    <cellStyle name="40% - Accent6 4 2" xfId="1885"/>
    <cellStyle name="40% - Accent6 4 3" xfId="1886"/>
    <cellStyle name="40% - Accent6 4 3 2" xfId="1887"/>
    <cellStyle name="40% - Accent6 4 4" xfId="1888"/>
    <cellStyle name="40% - Accent6 4_Att2" xfId="1889"/>
    <cellStyle name="40% - Accent6 5" xfId="1890"/>
    <cellStyle name="40% - Accent6 5 2" xfId="1891"/>
    <cellStyle name="40% - Accent6 5 2 2" xfId="1892"/>
    <cellStyle name="40% - Accent6 5 2 3" xfId="1893"/>
    <cellStyle name="40% - Accent6 5 2 3 2" xfId="1894"/>
    <cellStyle name="40% - Accent6 5 2 4" xfId="1895"/>
    <cellStyle name="40% - Accent6 5 2_Att2" xfId="1896"/>
    <cellStyle name="40% - Accent6 5 3" xfId="1897"/>
    <cellStyle name="40% - Accent6 5 3 2" xfId="1898"/>
    <cellStyle name="40% - Accent6 5 3 3" xfId="1899"/>
    <cellStyle name="40% - Accent6 5 3 3 2" xfId="1900"/>
    <cellStyle name="40% - Accent6 5 3 4" xfId="1901"/>
    <cellStyle name="40% - Accent6 5 3_Att2" xfId="1902"/>
    <cellStyle name="40% - Accent6 5 4" xfId="1903"/>
    <cellStyle name="40% - Accent6 5 5" xfId="1904"/>
    <cellStyle name="40% - Accent6 5 5 2" xfId="1905"/>
    <cellStyle name="40% - Accent6 5 6" xfId="1906"/>
    <cellStyle name="40% - Accent6 5_Att2" xfId="1907"/>
    <cellStyle name="40% - Accent6 6" xfId="1908"/>
    <cellStyle name="40% - Accent6 6 2" xfId="1909"/>
    <cellStyle name="40% - Accent6 6 3" xfId="1910"/>
    <cellStyle name="40% - Accent6 6 3 2" xfId="1911"/>
    <cellStyle name="40% - Accent6 6 4" xfId="1912"/>
    <cellStyle name="40% - Accent6 6_Att2" xfId="1913"/>
    <cellStyle name="40% - Accent6 7" xfId="1914"/>
    <cellStyle name="40% - Accent6 7 2" xfId="1915"/>
    <cellStyle name="40% - Accent6 7 3" xfId="1916"/>
    <cellStyle name="40% - Accent6 7 3 2" xfId="1917"/>
    <cellStyle name="40% - Accent6 7 4" xfId="1918"/>
    <cellStyle name="40% - Accent6 7_Att2" xfId="1919"/>
    <cellStyle name="60% - Accent1 2" xfId="1920"/>
    <cellStyle name="60% - Accent1 2 2" xfId="1921"/>
    <cellStyle name="60% - Accent1 2 2 2" xfId="1922"/>
    <cellStyle name="60% - Accent1 2 3" xfId="1923"/>
    <cellStyle name="60% - Accent1 3" xfId="1924"/>
    <cellStyle name="60% - Accent1 3 2" xfId="1925"/>
    <cellStyle name="60% - Accent1 3 2 2" xfId="1926"/>
    <cellStyle name="60% - Accent1 3 3" xfId="1927"/>
    <cellStyle name="60% - Accent1 4" xfId="1928"/>
    <cellStyle name="60% - Accent1 4 2" xfId="1929"/>
    <cellStyle name="60% - Accent1 5" xfId="1930"/>
    <cellStyle name="60% - Accent1 5 2" xfId="1931"/>
    <cellStyle name="60% - Accent2 2" xfId="1932"/>
    <cellStyle name="60% - Accent2 2 2" xfId="1933"/>
    <cellStyle name="60% - Accent2 2 2 2" xfId="1934"/>
    <cellStyle name="60% - Accent2 2 3" xfId="1935"/>
    <cellStyle name="60% - Accent2 3" xfId="1936"/>
    <cellStyle name="60% - Accent2 3 2" xfId="1937"/>
    <cellStyle name="60% - Accent2 3 2 2" xfId="1938"/>
    <cellStyle name="60% - Accent2 3 3" xfId="1939"/>
    <cellStyle name="60% - Accent2 4" xfId="1940"/>
    <cellStyle name="60% - Accent2 4 2" xfId="1941"/>
    <cellStyle name="60% - Accent2 5" xfId="1942"/>
    <cellStyle name="60% - Accent2 5 2" xfId="1943"/>
    <cellStyle name="60% - Accent3 2" xfId="1944"/>
    <cellStyle name="60% - Accent3 2 2" xfId="1945"/>
    <cellStyle name="60% - Accent3 2 2 2" xfId="1946"/>
    <cellStyle name="60% - Accent3 2 3" xfId="1947"/>
    <cellStyle name="60% - Accent3 3" xfId="1948"/>
    <cellStyle name="60% - Accent3 3 2" xfId="1949"/>
    <cellStyle name="60% - Accent3 3 2 2" xfId="1950"/>
    <cellStyle name="60% - Accent3 3 3" xfId="1951"/>
    <cellStyle name="60% - Accent3 4" xfId="1952"/>
    <cellStyle name="60% - Accent3 4 2" xfId="1953"/>
    <cellStyle name="60% - Accent3 5" xfId="1954"/>
    <cellStyle name="60% - Accent3 5 2" xfId="1955"/>
    <cellStyle name="60% - Accent4 2" xfId="1956"/>
    <cellStyle name="60% - Accent4 2 2" xfId="1957"/>
    <cellStyle name="60% - Accent4 2 2 2" xfId="1958"/>
    <cellStyle name="60% - Accent4 2 3" xfId="1959"/>
    <cellStyle name="60% - Accent4 3" xfId="1960"/>
    <cellStyle name="60% - Accent4 3 2" xfId="1961"/>
    <cellStyle name="60% - Accent4 3 2 2" xfId="1962"/>
    <cellStyle name="60% - Accent4 3 3" xfId="1963"/>
    <cellStyle name="60% - Accent4 4" xfId="1964"/>
    <cellStyle name="60% - Accent4 4 2" xfId="1965"/>
    <cellStyle name="60% - Accent4 5" xfId="1966"/>
    <cellStyle name="60% - Accent4 5 2" xfId="1967"/>
    <cellStyle name="60% - Accent5 2" xfId="1968"/>
    <cellStyle name="60% - Accent5 2 2" xfId="1969"/>
    <cellStyle name="60% - Accent5 2 2 2" xfId="1970"/>
    <cellStyle name="60% - Accent5 2 3" xfId="1971"/>
    <cellStyle name="60% - Accent5 3" xfId="1972"/>
    <cellStyle name="60% - Accent5 3 2" xfId="1973"/>
    <cellStyle name="60% - Accent5 3 2 2" xfId="1974"/>
    <cellStyle name="60% - Accent5 3 3" xfId="1975"/>
    <cellStyle name="60% - Accent5 4" xfId="1976"/>
    <cellStyle name="60% - Accent5 4 2" xfId="1977"/>
    <cellStyle name="60% - Accent5 5" xfId="1978"/>
    <cellStyle name="60% - Accent5 5 2" xfId="1979"/>
    <cellStyle name="60% - Accent6 2" xfId="1980"/>
    <cellStyle name="60% - Accent6 2 2" xfId="1981"/>
    <cellStyle name="60% - Accent6 2 2 2" xfId="1982"/>
    <cellStyle name="60% - Accent6 2 3" xfId="1983"/>
    <cellStyle name="60% - Accent6 3" xfId="1984"/>
    <cellStyle name="60% - Accent6 3 2" xfId="1985"/>
    <cellStyle name="60% - Accent6 3 2 2" xfId="1986"/>
    <cellStyle name="60% - Accent6 3 3" xfId="1987"/>
    <cellStyle name="60% - Accent6 4" xfId="1988"/>
    <cellStyle name="60% - Accent6 4 2" xfId="1989"/>
    <cellStyle name="60% - Accent6 5" xfId="1990"/>
    <cellStyle name="60% - Accent6 5 2" xfId="1991"/>
    <cellStyle name="Accent1 2" xfId="1992"/>
    <cellStyle name="Accent1 2 2" xfId="1993"/>
    <cellStyle name="Accent1 2 2 2" xfId="1994"/>
    <cellStyle name="Accent1 2 3" xfId="1995"/>
    <cellStyle name="Accent1 3" xfId="1996"/>
    <cellStyle name="Accent1 3 2" xfId="1997"/>
    <cellStyle name="Accent1 3 2 2" xfId="1998"/>
    <cellStyle name="Accent1 3 3" xfId="1999"/>
    <cellStyle name="Accent1 4" xfId="2000"/>
    <cellStyle name="Accent1 4 2" xfId="2001"/>
    <cellStyle name="Accent1 5" xfId="2002"/>
    <cellStyle name="Accent1 5 2" xfId="2003"/>
    <cellStyle name="Accent2 2" xfId="2004"/>
    <cellStyle name="Accent2 2 2" xfId="2005"/>
    <cellStyle name="Accent2 2 2 2" xfId="2006"/>
    <cellStyle name="Accent2 2 3" xfId="2007"/>
    <cellStyle name="Accent2 3" xfId="2008"/>
    <cellStyle name="Accent2 3 2" xfId="2009"/>
    <cellStyle name="Accent2 3 2 2" xfId="2010"/>
    <cellStyle name="Accent2 3 3" xfId="2011"/>
    <cellStyle name="Accent2 4" xfId="2012"/>
    <cellStyle name="Accent2 4 2" xfId="2013"/>
    <cellStyle name="Accent2 5" xfId="2014"/>
    <cellStyle name="Accent2 5 2" xfId="2015"/>
    <cellStyle name="Accent3 2" xfId="2016"/>
    <cellStyle name="Accent3 2 2" xfId="2017"/>
    <cellStyle name="Accent3 2 2 2" xfId="2018"/>
    <cellStyle name="Accent3 2 3" xfId="2019"/>
    <cellStyle name="Accent3 3" xfId="2020"/>
    <cellStyle name="Accent3 3 2" xfId="2021"/>
    <cellStyle name="Accent3 3 2 2" xfId="2022"/>
    <cellStyle name="Accent3 3 3" xfId="2023"/>
    <cellStyle name="Accent3 4" xfId="2024"/>
    <cellStyle name="Accent3 4 2" xfId="2025"/>
    <cellStyle name="Accent3 5" xfId="2026"/>
    <cellStyle name="Accent3 5 2" xfId="2027"/>
    <cellStyle name="Accent4 2" xfId="2028"/>
    <cellStyle name="Accent4 2 2" xfId="2029"/>
    <cellStyle name="Accent4 2 2 2" xfId="2030"/>
    <cellStyle name="Accent4 2 3" xfId="2031"/>
    <cellStyle name="Accent4 3" xfId="2032"/>
    <cellStyle name="Accent4 3 2" xfId="2033"/>
    <cellStyle name="Accent4 3 2 2" xfId="2034"/>
    <cellStyle name="Accent4 3 3" xfId="2035"/>
    <cellStyle name="Accent4 4" xfId="2036"/>
    <cellStyle name="Accent4 4 2" xfId="2037"/>
    <cellStyle name="Accent4 5" xfId="2038"/>
    <cellStyle name="Accent4 5 2" xfId="2039"/>
    <cellStyle name="Accent5 2" xfId="2040"/>
    <cellStyle name="Accent5 2 2" xfId="2041"/>
    <cellStyle name="Accent5 2 2 2" xfId="2042"/>
    <cellStyle name="Accent5 2 3" xfId="2043"/>
    <cellStyle name="Accent5 3" xfId="2044"/>
    <cellStyle name="Accent5 3 2" xfId="2045"/>
    <cellStyle name="Accent5 3 2 2" xfId="2046"/>
    <cellStyle name="Accent5 3 3" xfId="2047"/>
    <cellStyle name="Accent5 4" xfId="2048"/>
    <cellStyle name="Accent5 4 2" xfId="2049"/>
    <cellStyle name="Accent5 5" xfId="2050"/>
    <cellStyle name="Accent5 5 2" xfId="2051"/>
    <cellStyle name="Accent6 2" xfId="2052"/>
    <cellStyle name="Accent6 2 2" xfId="2053"/>
    <cellStyle name="Accent6 2 2 2" xfId="2054"/>
    <cellStyle name="Accent6 2 3" xfId="2055"/>
    <cellStyle name="Accent6 3" xfId="2056"/>
    <cellStyle name="Accent6 3 2" xfId="2057"/>
    <cellStyle name="Accent6 3 2 2" xfId="2058"/>
    <cellStyle name="Accent6 3 3" xfId="2059"/>
    <cellStyle name="Accent6 4" xfId="2060"/>
    <cellStyle name="Accent6 4 2" xfId="2061"/>
    <cellStyle name="Accent6 5" xfId="2062"/>
    <cellStyle name="Accent6 5 2" xfId="2063"/>
    <cellStyle name="Bad 2" xfId="2064"/>
    <cellStyle name="Bad 2 2" xfId="2065"/>
    <cellStyle name="Bad 2 2 2" xfId="2066"/>
    <cellStyle name="Bad 2 3" xfId="2067"/>
    <cellStyle name="Bad 3" xfId="2068"/>
    <cellStyle name="Bad 3 2" xfId="2069"/>
    <cellStyle name="Bad 3 2 2" xfId="2070"/>
    <cellStyle name="Bad 3 3" xfId="2071"/>
    <cellStyle name="Bad 4" xfId="2072"/>
    <cellStyle name="Bad 4 2" xfId="2073"/>
    <cellStyle name="Bad 5" xfId="2074"/>
    <cellStyle name="Bad 5 2" xfId="2075"/>
    <cellStyle name="Calculation 2" xfId="2076"/>
    <cellStyle name="Calculation 2 2" xfId="2077"/>
    <cellStyle name="Calculation 2 2 2" xfId="2078"/>
    <cellStyle name="Calculation 2 3" xfId="2079"/>
    <cellStyle name="Calculation 3" xfId="2080"/>
    <cellStyle name="Calculation 3 2" xfId="2081"/>
    <cellStyle name="Calculation 3 2 2" xfId="2082"/>
    <cellStyle name="Calculation 3 3" xfId="2083"/>
    <cellStyle name="Calculation 4" xfId="2084"/>
    <cellStyle name="Calculation 4 2" xfId="2085"/>
    <cellStyle name="Calculation 5" xfId="2086"/>
    <cellStyle name="Calculation 5 2" xfId="2087"/>
    <cellStyle name="Check Cell 2" xfId="2088"/>
    <cellStyle name="Check Cell 2 2" xfId="2089"/>
    <cellStyle name="Check Cell 2 2 2" xfId="2090"/>
    <cellStyle name="Check Cell 2 3" xfId="2091"/>
    <cellStyle name="Check Cell 3" xfId="2092"/>
    <cellStyle name="Check Cell 3 2" xfId="2093"/>
    <cellStyle name="Check Cell 3 2 2" xfId="2094"/>
    <cellStyle name="Check Cell 3 3" xfId="2095"/>
    <cellStyle name="Check Cell 4" xfId="2096"/>
    <cellStyle name="Check Cell 4 2" xfId="2097"/>
    <cellStyle name="Check Cell 5" xfId="2098"/>
    <cellStyle name="Check Cell 5 2" xfId="2099"/>
    <cellStyle name="Comma [0] 2" xfId="2100"/>
    <cellStyle name="Comma 2" xfId="2101"/>
    <cellStyle name="Comma 2 2" xfId="2102"/>
    <cellStyle name="Comma 2 2 2" xfId="2103"/>
    <cellStyle name="Comma 2 2 3" xfId="2104"/>
    <cellStyle name="Comma 2 3" xfId="2105"/>
    <cellStyle name="Comma 2 4" xfId="2106"/>
    <cellStyle name="Comma 2_GRAF_IGNATIEVO_SEB_Stamatov-23.07.12" xfId="2107"/>
    <cellStyle name="Comma 3" xfId="2108"/>
    <cellStyle name="Comma 3 2" xfId="2109"/>
    <cellStyle name="Comma 3 3" xfId="2110"/>
    <cellStyle name="Comma 3_GRAF_IGNATIEVO_SEB_Stamatov-23.07.12" xfId="2111"/>
    <cellStyle name="Comma 4" xfId="2112"/>
    <cellStyle name="Comma 4 2" xfId="2113"/>
    <cellStyle name="Comma 4 2 2" xfId="2114"/>
    <cellStyle name="Comma 4 2 2 2" xfId="2115"/>
    <cellStyle name="Comma 4 2 3" xfId="2116"/>
    <cellStyle name="Comma 4 2 4" xfId="2117"/>
    <cellStyle name="Comma 4 2 4 2" xfId="2118"/>
    <cellStyle name="Comma 4 2 5" xfId="2119"/>
    <cellStyle name="Comma 4 3" xfId="2120"/>
    <cellStyle name="Comma 4 4" xfId="2121"/>
    <cellStyle name="Comma 4 4 2" xfId="2122"/>
    <cellStyle name="Comma 4 5" xfId="2123"/>
    <cellStyle name="Comma 4_GRAF_IGNATIEVO_SEB_Stamatov-23.07.12" xfId="2124"/>
    <cellStyle name="Comma 5" xfId="2125"/>
    <cellStyle name="Currency 2" xfId="2126"/>
    <cellStyle name="Currency 3" xfId="2127"/>
    <cellStyle name="Euro" xfId="2128"/>
    <cellStyle name="Euro 2" xfId="2129"/>
    <cellStyle name="Euro 2 2" xfId="2130"/>
    <cellStyle name="Euro 2 3" xfId="2131"/>
    <cellStyle name="Euro 3" xfId="2132"/>
    <cellStyle name="Euro 4" xfId="2133"/>
    <cellStyle name="Euro_GRAF_IGNATIEVO_SEB_Stamatov-23.07.12" xfId="2134"/>
    <cellStyle name="Explanatory Text 2" xfId="2135"/>
    <cellStyle name="Explanatory Text 2 2" xfId="2136"/>
    <cellStyle name="Explanatory Text 3" xfId="2137"/>
    <cellStyle name="Explanatory Text 3 2" xfId="2138"/>
    <cellStyle name="Explanatory Text 4" xfId="2139"/>
    <cellStyle name="Explanatory Text 4 2" xfId="2140"/>
    <cellStyle name="Good 2" xfId="2141"/>
    <cellStyle name="Good 2 2" xfId="2142"/>
    <cellStyle name="Good 2 2 2" xfId="2143"/>
    <cellStyle name="Good 2 3" xfId="2144"/>
    <cellStyle name="Good 3" xfId="2145"/>
    <cellStyle name="Good 3 2" xfId="2146"/>
    <cellStyle name="Good 3 2 2" xfId="2147"/>
    <cellStyle name="Good 3 3" xfId="2148"/>
    <cellStyle name="Good 4" xfId="2149"/>
    <cellStyle name="Good 4 2" xfId="2150"/>
    <cellStyle name="Good 5" xfId="2151"/>
    <cellStyle name="Good 5 2" xfId="2152"/>
    <cellStyle name="Heading 1 2" xfId="2153"/>
    <cellStyle name="Heading 1 2 2" xfId="2154"/>
    <cellStyle name="Heading 1 3" xfId="2155"/>
    <cellStyle name="Heading 1 3 2" xfId="2156"/>
    <cellStyle name="Heading 1 4" xfId="2157"/>
    <cellStyle name="Heading 1 4 2" xfId="2158"/>
    <cellStyle name="Heading 2 2" xfId="2159"/>
    <cellStyle name="Heading 2 2 2" xfId="2160"/>
    <cellStyle name="Heading 2 3" xfId="2161"/>
    <cellStyle name="Heading 2 3 2" xfId="2162"/>
    <cellStyle name="Heading 2 4" xfId="2163"/>
    <cellStyle name="Heading 2 4 2" xfId="2164"/>
    <cellStyle name="Heading 3 2" xfId="2165"/>
    <cellStyle name="Heading 3 2 2" xfId="2166"/>
    <cellStyle name="Heading 3 3" xfId="2167"/>
    <cellStyle name="Heading 3 3 2" xfId="2168"/>
    <cellStyle name="Heading 3 4" xfId="2169"/>
    <cellStyle name="Heading 3 4 2" xfId="2170"/>
    <cellStyle name="Heading 4 2" xfId="2171"/>
    <cellStyle name="Heading 4 2 2" xfId="2172"/>
    <cellStyle name="Heading 4 3" xfId="2173"/>
    <cellStyle name="Heading 4 3 2" xfId="2174"/>
    <cellStyle name="Heading 4 4" xfId="2175"/>
    <cellStyle name="Heading 4 4 2" xfId="2176"/>
    <cellStyle name="Input 2" xfId="2177"/>
    <cellStyle name="Input 2 2" xfId="2178"/>
    <cellStyle name="Input 2 2 2" xfId="2179"/>
    <cellStyle name="Input 2 3" xfId="2180"/>
    <cellStyle name="Input 3" xfId="2181"/>
    <cellStyle name="Input 3 2" xfId="2182"/>
    <cellStyle name="Input 3 2 2" xfId="2183"/>
    <cellStyle name="Input 3 3" xfId="2184"/>
    <cellStyle name="Input 4" xfId="2185"/>
    <cellStyle name="Input 4 2" xfId="2186"/>
    <cellStyle name="Input 5" xfId="2187"/>
    <cellStyle name="Input 5 2" xfId="2188"/>
    <cellStyle name="Linked Cell 2" xfId="2189"/>
    <cellStyle name="Linked Cell 2 2" xfId="2190"/>
    <cellStyle name="Linked Cell 3" xfId="2191"/>
    <cellStyle name="Linked Cell 3 2" xfId="2192"/>
    <cellStyle name="Linked Cell 4" xfId="2193"/>
    <cellStyle name="Linked Cell 4 2" xfId="2194"/>
    <cellStyle name="Neutral 2" xfId="2195"/>
    <cellStyle name="Neutral 2 2" xfId="2196"/>
    <cellStyle name="Neutral 2 2 2" xfId="2197"/>
    <cellStyle name="Neutral 2 3" xfId="2198"/>
    <cellStyle name="Neutral 3" xfId="2199"/>
    <cellStyle name="Neutral 3 2" xfId="2200"/>
    <cellStyle name="Neutral 3 2 2" xfId="2201"/>
    <cellStyle name="Neutral 3 3" xfId="2202"/>
    <cellStyle name="Neutral 4" xfId="2203"/>
    <cellStyle name="Neutral 4 2" xfId="2204"/>
    <cellStyle name="Neutral 5" xfId="2205"/>
    <cellStyle name="Neutral 5 2" xfId="2206"/>
    <cellStyle name="Normal" xfId="0" builtinId="0"/>
    <cellStyle name="Normal 10" xfId="2207"/>
    <cellStyle name="Normal 10 2" xfId="2208"/>
    <cellStyle name="Normal 10_Att2" xfId="2209"/>
    <cellStyle name="Normal 11" xfId="2210"/>
    <cellStyle name="Normal 11 2" xfId="2211"/>
    <cellStyle name="Normal 11 3" xfId="2212"/>
    <cellStyle name="Normal 12" xfId="2213"/>
    <cellStyle name="Normal 12 2" xfId="2214"/>
    <cellStyle name="Normal 12 2 2" xfId="2215"/>
    <cellStyle name="Normal 12 3" xfId="2216"/>
    <cellStyle name="Normal 13" xfId="2217"/>
    <cellStyle name="Normal 14" xfId="2"/>
    <cellStyle name="Normal 14 2" xfId="2218"/>
    <cellStyle name="Normal 15" xfId="2219"/>
    <cellStyle name="Normal 15 2" xfId="2220"/>
    <cellStyle name="Normal 16" xfId="2221"/>
    <cellStyle name="Normal 17" xfId="2222"/>
    <cellStyle name="Normal 17 2" xfId="2223"/>
    <cellStyle name="Normal 18" xfId="2224"/>
    <cellStyle name="Normal 18 2" xfId="2225"/>
    <cellStyle name="Normal 19" xfId="2226"/>
    <cellStyle name="Normal 2" xfId="2227"/>
    <cellStyle name="Normal 2 2" xfId="3"/>
    <cellStyle name="Normal 2 2 2" xfId="2229"/>
    <cellStyle name="Normal 2 2 3" xfId="2230"/>
    <cellStyle name="Normal 2 2 4" xfId="2231"/>
    <cellStyle name="Normal 2 3" xfId="2232"/>
    <cellStyle name="Normal 2 3 2" xfId="2233"/>
    <cellStyle name="Normal 2 3_GRAF_IGNATIEVO_SEB_Stamatov-23.07.12" xfId="2234"/>
    <cellStyle name="Normal 2 4" xfId="2235"/>
    <cellStyle name="Normal 2 5" xfId="2236"/>
    <cellStyle name="Normal 2 5 2" xfId="2237"/>
    <cellStyle name="Normal 2 6" xfId="2238"/>
    <cellStyle name="Normal 2 6 2" xfId="2239"/>
    <cellStyle name="Normal 2 8" xfId="2240"/>
    <cellStyle name="Normal 2_3_Cialosten Grafik 16.03.2012" xfId="2241"/>
    <cellStyle name="Normal 20" xfId="2228"/>
    <cellStyle name="Normal 3" xfId="2242"/>
    <cellStyle name="Normal 3 2" xfId="2243"/>
    <cellStyle name="Normal 3 2 2" xfId="2244"/>
    <cellStyle name="Normal 3 2 2 2" xfId="2245"/>
    <cellStyle name="Normal 3 2 3" xfId="2246"/>
    <cellStyle name="Normal 3 2 4" xfId="2247"/>
    <cellStyle name="Normal 3 2_BUDJET Mecanin_R1 13.12.11" xfId="2248"/>
    <cellStyle name="Normal 3 3" xfId="2249"/>
    <cellStyle name="Normal 3 3 2" xfId="2250"/>
    <cellStyle name="Normal 3 3 3" xfId="2251"/>
    <cellStyle name="Normal 3 4" xfId="2252"/>
    <cellStyle name="Normal 3 5" xfId="2253"/>
    <cellStyle name="Normal 3 5 2" xfId="2254"/>
    <cellStyle name="Normal 3_ANEKS 26 SKO Litex Tower" xfId="2255"/>
    <cellStyle name="Normal 4" xfId="2256"/>
    <cellStyle name="Normal 4 2" xfId="2257"/>
    <cellStyle name="Normal 4 2 2" xfId="2258"/>
    <cellStyle name="Normal 4 2 2 2" xfId="2259"/>
    <cellStyle name="Normal 4 2 2 3" xfId="2260"/>
    <cellStyle name="Normal 4 2 2 3 2" xfId="2261"/>
    <cellStyle name="Normal 4 2 2 4" xfId="2262"/>
    <cellStyle name="Normal 4 2 2_Att2" xfId="2263"/>
    <cellStyle name="Normal 4 2 3" xfId="2264"/>
    <cellStyle name="Normal 4 2 3 2" xfId="2265"/>
    <cellStyle name="Normal 4 2 3 3" xfId="2266"/>
    <cellStyle name="Normal 4 2 3 3 2" xfId="2267"/>
    <cellStyle name="Normal 4 2 3 4" xfId="2268"/>
    <cellStyle name="Normal 4 2 3_Att2" xfId="2269"/>
    <cellStyle name="Normal 4 2 4" xfId="2270"/>
    <cellStyle name="Normal 4 2 5" xfId="2271"/>
    <cellStyle name="Normal 4 2 5 2" xfId="2272"/>
    <cellStyle name="Normal 4 2 6" xfId="2273"/>
    <cellStyle name="Normal 4 2_Att2" xfId="2274"/>
    <cellStyle name="Normal 4 3" xfId="2275"/>
    <cellStyle name="Normal 4 3 2" xfId="2276"/>
    <cellStyle name="Normal 4 4" xfId="2277"/>
    <cellStyle name="Normal 4 5" xfId="2278"/>
    <cellStyle name="Normal 4 5 2" xfId="2279"/>
    <cellStyle name="Normal 4 6" xfId="2280"/>
    <cellStyle name="Normal 4_BUDJET Mecanin_R1 13.12.11" xfId="2281"/>
    <cellStyle name="Normal 5" xfId="2282"/>
    <cellStyle name="Normal 5 2" xfId="2283"/>
    <cellStyle name="Normal 5 3" xfId="2284"/>
    <cellStyle name="Normal 5_GRAF_IGNATIEVO_SEB_Stamatov-23.07.12" xfId="2285"/>
    <cellStyle name="Normal 6" xfId="2286"/>
    <cellStyle name="Normal 6 2" xfId="2287"/>
    <cellStyle name="Normal 6 2 2" xfId="2288"/>
    <cellStyle name="Normal 6 2 2 2" xfId="2289"/>
    <cellStyle name="Normal 6 2 3" xfId="2290"/>
    <cellStyle name="Normal 6 3" xfId="2291"/>
    <cellStyle name="Normal 6 3 2" xfId="2292"/>
    <cellStyle name="Normal 6 4" xfId="2293"/>
    <cellStyle name="Normal 6_GRAF_IGNATIEVO_SEB_Stamatov-23.07.12" xfId="2294"/>
    <cellStyle name="Normal 7" xfId="2295"/>
    <cellStyle name="Normal 7 2" xfId="2296"/>
    <cellStyle name="Normal 7 2 2" xfId="2297"/>
    <cellStyle name="Normal 7 2 3" xfId="2298"/>
    <cellStyle name="Normal 7 3" xfId="2299"/>
    <cellStyle name="Normal 7 4" xfId="2300"/>
    <cellStyle name="Normal 8" xfId="2301"/>
    <cellStyle name="Normal 8 2" xfId="2302"/>
    <cellStyle name="Normal 8_Att2" xfId="2303"/>
    <cellStyle name="Normal 9" xfId="2304"/>
    <cellStyle name="Normal 9 2" xfId="2305"/>
    <cellStyle name="Normal 9_Att2" xfId="2306"/>
    <cellStyle name="Normale_Generale" xfId="2307"/>
    <cellStyle name="Note 2" xfId="2308"/>
    <cellStyle name="Note 2 2" xfId="2309"/>
    <cellStyle name="Note 2 2 2" xfId="2310"/>
    <cellStyle name="Note 2 2 3" xfId="2311"/>
    <cellStyle name="Note 2 3" xfId="2312"/>
    <cellStyle name="Note 2 4" xfId="2313"/>
    <cellStyle name="Note 3" xfId="2314"/>
    <cellStyle name="Note 3 2" xfId="2315"/>
    <cellStyle name="Note 3 2 2" xfId="2316"/>
    <cellStyle name="Note 3 2 3" xfId="2317"/>
    <cellStyle name="Note 3 3" xfId="2318"/>
    <cellStyle name="Note 3 4" xfId="2319"/>
    <cellStyle name="Note 4" xfId="2320"/>
    <cellStyle name="Note 4 2" xfId="2321"/>
    <cellStyle name="Note 4 3" xfId="2322"/>
    <cellStyle name="Note 5" xfId="2323"/>
    <cellStyle name="Note 5 2" xfId="2324"/>
    <cellStyle name="Note 5 2 2" xfId="2325"/>
    <cellStyle name="Note 5 3" xfId="2326"/>
    <cellStyle name="Output 2" xfId="2327"/>
    <cellStyle name="Output 2 2" xfId="2328"/>
    <cellStyle name="Output 2 2 2" xfId="2329"/>
    <cellStyle name="Output 2 3" xfId="2330"/>
    <cellStyle name="Output 3" xfId="2331"/>
    <cellStyle name="Output 3 2" xfId="2332"/>
    <cellStyle name="Output 3 2 2" xfId="2333"/>
    <cellStyle name="Output 3 3" xfId="2334"/>
    <cellStyle name="Output 4" xfId="2335"/>
    <cellStyle name="Output 4 2" xfId="2336"/>
    <cellStyle name="Output 4 2 2" xfId="2337"/>
    <cellStyle name="Output 4 3" xfId="2338"/>
    <cellStyle name="Output 4_Att2" xfId="2339"/>
    <cellStyle name="Output 5" xfId="2340"/>
    <cellStyle name="Output 5 2" xfId="2341"/>
    <cellStyle name="Percent" xfId="1" builtinId="5"/>
    <cellStyle name="Percent 2" xfId="2342"/>
    <cellStyle name="Percent 2 2" xfId="2343"/>
    <cellStyle name="Percent 2 2 2" xfId="2344"/>
    <cellStyle name="Percent 2 2 3" xfId="2345"/>
    <cellStyle name="Percent 2 3" xfId="2346"/>
    <cellStyle name="Percent 2 4" xfId="2347"/>
    <cellStyle name="Percent 3" xfId="2348"/>
    <cellStyle name="Percent 3 2" xfId="2349"/>
    <cellStyle name="Percent 3 3" xfId="2350"/>
    <cellStyle name="Percent 4" xfId="2351"/>
    <cellStyle name="Percent 4 2" xfId="2352"/>
    <cellStyle name="Percent 4 2 2" xfId="2353"/>
    <cellStyle name="Percent 4 2 3" xfId="2354"/>
    <cellStyle name="Percent 4 2 3 2" xfId="2355"/>
    <cellStyle name="Percent 4 2 4" xfId="2356"/>
    <cellStyle name="Percent 4 3" xfId="2357"/>
    <cellStyle name="Percent 4 4" xfId="2358"/>
    <cellStyle name="Percent 4 4 2" xfId="2359"/>
    <cellStyle name="Percent 4 5" xfId="2360"/>
    <cellStyle name="Percent 5" xfId="2361"/>
    <cellStyle name="Percent 5 2" xfId="2362"/>
    <cellStyle name="Percent 5 2 2" xfId="2363"/>
    <cellStyle name="Percent 5 2 2 2" xfId="2364"/>
    <cellStyle name="Percent 5 2 2 3" xfId="2365"/>
    <cellStyle name="Percent 5 2 2 3 2" xfId="2366"/>
    <cellStyle name="Percent 5 2 2 4" xfId="2367"/>
    <cellStyle name="Percent 5 2 3" xfId="2368"/>
    <cellStyle name="Percent 5 2 4" xfId="2369"/>
    <cellStyle name="Percent 5 2 4 2" xfId="2370"/>
    <cellStyle name="Percent 5 2 5" xfId="2371"/>
    <cellStyle name="Percent 5 3" xfId="2372"/>
    <cellStyle name="Percent 5 4" xfId="2373"/>
    <cellStyle name="Percent 5 4 2" xfId="2374"/>
    <cellStyle name="Percent 5 5" xfId="2375"/>
    <cellStyle name="Percent 6" xfId="2376"/>
    <cellStyle name="S10" xfId="2377"/>
    <cellStyle name="S11" xfId="2378"/>
    <cellStyle name="S9" xfId="2379"/>
    <cellStyle name="Standard_Arch" xfId="2380"/>
    <cellStyle name="Style 1" xfId="2381"/>
    <cellStyle name="Style 1 2" xfId="2382"/>
    <cellStyle name="Style 1 2 2" xfId="2383"/>
    <cellStyle name="Style 1 2 2 2" xfId="2384"/>
    <cellStyle name="Style 1 2 3" xfId="2385"/>
    <cellStyle name="Style 1 3" xfId="2386"/>
    <cellStyle name="Style 1 3 2" xfId="2387"/>
    <cellStyle name="Style 1 4" xfId="2388"/>
    <cellStyle name="Style 1_GRAF_IGNATIEVO_SEB_Stamatov-23.07.12" xfId="2389"/>
    <cellStyle name="Title 2" xfId="2390"/>
    <cellStyle name="Title 2 2" xfId="2391"/>
    <cellStyle name="Title 3" xfId="2392"/>
    <cellStyle name="Title 3 2" xfId="2393"/>
    <cellStyle name="Title 4" xfId="2394"/>
    <cellStyle name="Title 4 2" xfId="2395"/>
    <cellStyle name="Total 2" xfId="2396"/>
    <cellStyle name="Total 2 2" xfId="2397"/>
    <cellStyle name="Total 3" xfId="2398"/>
    <cellStyle name="Total 3 2" xfId="2399"/>
    <cellStyle name="Total 4" xfId="2400"/>
    <cellStyle name="Total 4 2" xfId="2401"/>
    <cellStyle name="Warning Text 2" xfId="2402"/>
    <cellStyle name="Warning Text 2 2" xfId="2403"/>
    <cellStyle name="Warning Text 3" xfId="2404"/>
    <cellStyle name="Warning Text 3 2" xfId="2405"/>
    <cellStyle name="Warning Text 4" xfId="2406"/>
    <cellStyle name="Warning Text 4 2" xfId="2407"/>
    <cellStyle name="Warning Text 4 3" xfId="2408"/>
    <cellStyle name="Запетая 2" xfId="2409"/>
    <cellStyle name="Нормален 2" xfId="2410"/>
    <cellStyle name="Нормален 3" xfId="2411"/>
    <cellStyle name="Нормален 3 2" xfId="2412"/>
    <cellStyle name="Нормален 3 3" xfId="2413"/>
    <cellStyle name="Нормален 3_GRAF_IGNATIEVO_SEB_Stamatov-23.07.12" xfId="2414"/>
    <cellStyle name="Стил 1" xfId="2415"/>
    <cellStyle name="текст" xfId="2416"/>
    <cellStyle name="標準_BOQ (Bill No 7)" xfId="2417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519"/>
  <sheetViews>
    <sheetView showGridLines="0" tabSelected="1" zoomScale="90" zoomScaleNormal="90" zoomScaleSheetLayoutView="70" workbookViewId="0">
      <pane ySplit="8" topLeftCell="A491" activePane="bottomLeft" state="frozen"/>
      <selection pane="bottomLeft" activeCell="A501" sqref="A501"/>
    </sheetView>
  </sheetViews>
  <sheetFormatPr defaultColWidth="8" defaultRowHeight="15" outlineLevelRow="1" outlineLevelCol="1"/>
  <cols>
    <col min="1" max="1" width="7" style="36" customWidth="1"/>
    <col min="2" max="2" width="75.7109375" style="46" customWidth="1"/>
    <col min="3" max="3" width="8.140625" style="35" customWidth="1"/>
    <col min="4" max="4" width="10.140625" style="38" customWidth="1"/>
    <col min="5" max="5" width="16" style="39" bestFit="1" customWidth="1" outlineLevel="1"/>
    <col min="6" max="6" width="16.42578125" style="39" customWidth="1" outlineLevel="1"/>
    <col min="7" max="7" width="13.5703125" style="39" bestFit="1" customWidth="1" outlineLevel="1"/>
    <col min="8" max="8" width="2.42578125" style="60" customWidth="1"/>
    <col min="9" max="14" width="6.140625" style="47" customWidth="1"/>
    <col min="15" max="16384" width="8" style="47"/>
  </cols>
  <sheetData>
    <row r="1" spans="1:8" s="2" customFormat="1" ht="12.75">
      <c r="A1" s="53"/>
      <c r="B1" s="80" t="s">
        <v>29</v>
      </c>
      <c r="C1" s="80"/>
      <c r="D1" s="80"/>
      <c r="E1" s="80"/>
      <c r="F1" s="80"/>
      <c r="G1" s="80"/>
      <c r="H1" s="61"/>
    </row>
    <row r="2" spans="1:8" s="2" customFormat="1" ht="12.75">
      <c r="A2" s="1"/>
      <c r="B2" s="81" t="s">
        <v>17</v>
      </c>
      <c r="C2" s="81"/>
      <c r="D2" s="81"/>
      <c r="E2" s="81"/>
      <c r="F2" s="81"/>
      <c r="G2" s="81"/>
      <c r="H2" s="61"/>
    </row>
    <row r="3" spans="1:8" s="2" customFormat="1" ht="12.75">
      <c r="A3" s="1"/>
      <c r="B3" s="81" t="s">
        <v>18</v>
      </c>
      <c r="C3" s="81"/>
      <c r="D3" s="81"/>
      <c r="E3" s="81"/>
      <c r="F3" s="81"/>
      <c r="G3" s="81"/>
      <c r="H3" s="61"/>
    </row>
    <row r="4" spans="1:8" s="3" customFormat="1" ht="14.25">
      <c r="A4" s="1"/>
      <c r="B4" s="62"/>
      <c r="D4" s="4"/>
      <c r="E4" s="5"/>
      <c r="F4" s="5"/>
      <c r="G4" s="5"/>
      <c r="H4" s="56"/>
    </row>
    <row r="5" spans="1:8" s="6" customFormat="1" ht="23.25">
      <c r="A5" s="82" t="s">
        <v>27</v>
      </c>
      <c r="B5" s="82"/>
      <c r="C5" s="82"/>
      <c r="D5" s="82"/>
      <c r="E5" s="82"/>
      <c r="F5" s="82"/>
      <c r="G5" s="82"/>
      <c r="H5" s="56"/>
    </row>
    <row r="6" spans="1:8" s="13" customFormat="1" ht="14.25">
      <c r="A6" s="12"/>
      <c r="B6" s="63"/>
      <c r="D6" s="14"/>
      <c r="E6" s="15"/>
      <c r="F6" s="15"/>
      <c r="G6" s="15"/>
      <c r="H6" s="56"/>
    </row>
    <row r="7" spans="1:8" s="11" customFormat="1" ht="12.75">
      <c r="A7" s="8" t="s">
        <v>0</v>
      </c>
      <c r="B7" s="9" t="s">
        <v>1</v>
      </c>
      <c r="C7" s="9" t="s">
        <v>2</v>
      </c>
      <c r="D7" s="10" t="s">
        <v>3</v>
      </c>
      <c r="E7" s="10" t="s">
        <v>4</v>
      </c>
      <c r="F7" s="55" t="s">
        <v>5</v>
      </c>
      <c r="G7" s="55" t="s">
        <v>6</v>
      </c>
      <c r="H7" s="57" t="s">
        <v>7</v>
      </c>
    </row>
    <row r="8" spans="1:8" s="13" customFormat="1" ht="12.75">
      <c r="A8" s="12"/>
      <c r="B8" s="63"/>
      <c r="D8" s="14"/>
      <c r="E8" s="15"/>
      <c r="F8" s="15"/>
      <c r="G8" s="15"/>
      <c r="H8" s="15"/>
    </row>
    <row r="9" spans="1:8" s="7" customFormat="1" ht="15.75">
      <c r="A9" s="48">
        <v>1</v>
      </c>
      <c r="B9" s="49" t="s">
        <v>19</v>
      </c>
      <c r="C9" s="48"/>
      <c r="D9" s="65"/>
      <c r="E9" s="66"/>
      <c r="F9" s="50">
        <f>SUM(F10:F28)</f>
        <v>0</v>
      </c>
      <c r="G9" s="50"/>
      <c r="H9" s="58">
        <f t="shared" ref="H9:H67" si="0">IF(F9&lt;&gt;0,1,0)</f>
        <v>0</v>
      </c>
    </row>
    <row r="10" spans="1:8" s="7" customFormat="1" ht="30" outlineLevel="1">
      <c r="A10" s="52">
        <f>+A9+0.01</f>
        <v>1.01</v>
      </c>
      <c r="B10" s="25" t="s">
        <v>43</v>
      </c>
      <c r="C10" s="27" t="s">
        <v>8</v>
      </c>
      <c r="D10" s="26">
        <v>89</v>
      </c>
      <c r="E10" s="23"/>
      <c r="F10" s="23">
        <f t="shared" ref="F10:F27" si="1">+E10*D10</f>
        <v>0</v>
      </c>
      <c r="G10" s="23"/>
      <c r="H10" s="58">
        <f t="shared" si="0"/>
        <v>0</v>
      </c>
    </row>
    <row r="11" spans="1:8" s="7" customFormat="1" outlineLevel="1">
      <c r="A11" s="52">
        <f t="shared" ref="A11:A27" si="2">+A10+0.01</f>
        <v>1.02</v>
      </c>
      <c r="B11" s="25" t="s">
        <v>47</v>
      </c>
      <c r="C11" s="27" t="s">
        <v>10</v>
      </c>
      <c r="D11" s="26">
        <v>8</v>
      </c>
      <c r="E11" s="23"/>
      <c r="F11" s="23">
        <f t="shared" si="1"/>
        <v>0</v>
      </c>
      <c r="G11" s="23"/>
      <c r="H11" s="58">
        <f t="shared" si="0"/>
        <v>0</v>
      </c>
    </row>
    <row r="12" spans="1:8" s="7" customFormat="1" outlineLevel="1">
      <c r="A12" s="52">
        <f t="shared" si="2"/>
        <v>1.03</v>
      </c>
      <c r="B12" s="25" t="s">
        <v>48</v>
      </c>
      <c r="C12" s="27" t="s">
        <v>25</v>
      </c>
      <c r="D12" s="26">
        <v>1</v>
      </c>
      <c r="E12" s="23"/>
      <c r="F12" s="23">
        <f t="shared" si="1"/>
        <v>0</v>
      </c>
      <c r="G12" s="23"/>
      <c r="H12" s="58">
        <f t="shared" si="0"/>
        <v>0</v>
      </c>
    </row>
    <row r="13" spans="1:8" s="76" customFormat="1" ht="30" outlineLevel="1">
      <c r="A13" s="71">
        <f t="shared" si="2"/>
        <v>1.04</v>
      </c>
      <c r="B13" s="72" t="s">
        <v>49</v>
      </c>
      <c r="C13" s="77" t="s">
        <v>296</v>
      </c>
      <c r="D13" s="73">
        <v>10</v>
      </c>
      <c r="E13" s="74"/>
      <c r="F13" s="74">
        <f t="shared" si="1"/>
        <v>0</v>
      </c>
      <c r="G13" s="74"/>
      <c r="H13" s="75">
        <f t="shared" si="0"/>
        <v>0</v>
      </c>
    </row>
    <row r="14" spans="1:8" s="7" customFormat="1" ht="30" outlineLevel="1">
      <c r="A14" s="52">
        <f t="shared" si="2"/>
        <v>1.05</v>
      </c>
      <c r="B14" s="25" t="s">
        <v>50</v>
      </c>
      <c r="C14" s="27" t="s">
        <v>296</v>
      </c>
      <c r="D14" s="26">
        <v>10</v>
      </c>
      <c r="E14" s="23"/>
      <c r="F14" s="23">
        <f t="shared" si="1"/>
        <v>0</v>
      </c>
      <c r="G14" s="23"/>
      <c r="H14" s="58">
        <f t="shared" si="0"/>
        <v>0</v>
      </c>
    </row>
    <row r="15" spans="1:8" s="7" customFormat="1" ht="30" outlineLevel="1">
      <c r="A15" s="52">
        <f t="shared" si="2"/>
        <v>1.06</v>
      </c>
      <c r="B15" s="25" t="s">
        <v>44</v>
      </c>
      <c r="C15" s="27" t="s">
        <v>25</v>
      </c>
      <c r="D15" s="26">
        <v>1</v>
      </c>
      <c r="E15" s="23"/>
      <c r="F15" s="23">
        <f t="shared" si="1"/>
        <v>0</v>
      </c>
      <c r="G15" s="23"/>
      <c r="H15" s="58">
        <f t="shared" si="0"/>
        <v>0</v>
      </c>
    </row>
    <row r="16" spans="1:8" s="7" customFormat="1" ht="30" outlineLevel="1">
      <c r="A16" s="52">
        <f t="shared" si="2"/>
        <v>1.07</v>
      </c>
      <c r="B16" s="25" t="s">
        <v>45</v>
      </c>
      <c r="C16" s="27" t="s">
        <v>25</v>
      </c>
      <c r="D16" s="26">
        <v>1</v>
      </c>
      <c r="E16" s="23"/>
      <c r="F16" s="23">
        <f t="shared" si="1"/>
        <v>0</v>
      </c>
      <c r="G16" s="23"/>
      <c r="H16" s="58">
        <f t="shared" si="0"/>
        <v>0</v>
      </c>
    </row>
    <row r="17" spans="1:8" s="7" customFormat="1" ht="30" outlineLevel="1">
      <c r="A17" s="52">
        <f t="shared" si="2"/>
        <v>1.08</v>
      </c>
      <c r="B17" s="25" t="s">
        <v>20</v>
      </c>
      <c r="C17" s="27" t="s">
        <v>25</v>
      </c>
      <c r="D17" s="26">
        <v>1</v>
      </c>
      <c r="E17" s="23"/>
      <c r="F17" s="23">
        <f t="shared" si="1"/>
        <v>0</v>
      </c>
      <c r="G17" s="23"/>
      <c r="H17" s="58">
        <f t="shared" si="0"/>
        <v>0</v>
      </c>
    </row>
    <row r="18" spans="1:8" s="7" customFormat="1" ht="30" outlineLevel="1">
      <c r="A18" s="52">
        <f t="shared" si="2"/>
        <v>1.0900000000000001</v>
      </c>
      <c r="B18" s="25" t="s">
        <v>21</v>
      </c>
      <c r="C18" s="27" t="s">
        <v>25</v>
      </c>
      <c r="D18" s="26">
        <v>1</v>
      </c>
      <c r="E18" s="23"/>
      <c r="F18" s="23">
        <f t="shared" si="1"/>
        <v>0</v>
      </c>
      <c r="G18" s="23"/>
      <c r="H18" s="58">
        <f t="shared" si="0"/>
        <v>0</v>
      </c>
    </row>
    <row r="19" spans="1:8" s="7" customFormat="1" ht="30" outlineLevel="1">
      <c r="A19" s="52">
        <f t="shared" si="2"/>
        <v>1.1000000000000001</v>
      </c>
      <c r="B19" s="25" t="s">
        <v>297</v>
      </c>
      <c r="C19" s="27" t="s">
        <v>10</v>
      </c>
      <c r="D19" s="26">
        <v>8</v>
      </c>
      <c r="E19" s="23"/>
      <c r="F19" s="23">
        <f t="shared" si="1"/>
        <v>0</v>
      </c>
      <c r="G19" s="23"/>
      <c r="H19" s="58">
        <f t="shared" si="0"/>
        <v>0</v>
      </c>
    </row>
    <row r="20" spans="1:8" s="7" customFormat="1" ht="30" outlineLevel="1">
      <c r="A20" s="52">
        <f t="shared" si="2"/>
        <v>1.1100000000000001</v>
      </c>
      <c r="B20" s="25" t="s">
        <v>51</v>
      </c>
      <c r="C20" s="27" t="s">
        <v>10</v>
      </c>
      <c r="D20" s="26">
        <v>1</v>
      </c>
      <c r="E20" s="23"/>
      <c r="F20" s="23">
        <f t="shared" si="1"/>
        <v>0</v>
      </c>
      <c r="G20" s="23"/>
      <c r="H20" s="58">
        <f t="shared" si="0"/>
        <v>0</v>
      </c>
    </row>
    <row r="21" spans="1:8" s="7" customFormat="1" ht="30" outlineLevel="1">
      <c r="A21" s="52">
        <f t="shared" si="2"/>
        <v>1.1200000000000001</v>
      </c>
      <c r="B21" s="25" t="s">
        <v>52</v>
      </c>
      <c r="C21" s="27" t="s">
        <v>10</v>
      </c>
      <c r="D21" s="26">
        <v>1</v>
      </c>
      <c r="E21" s="23"/>
      <c r="F21" s="23">
        <f t="shared" si="1"/>
        <v>0</v>
      </c>
      <c r="G21" s="23"/>
      <c r="H21" s="58">
        <f t="shared" si="0"/>
        <v>0</v>
      </c>
    </row>
    <row r="22" spans="1:8" s="7" customFormat="1" ht="30" outlineLevel="1">
      <c r="A22" s="52">
        <f t="shared" si="2"/>
        <v>1.1299999999999999</v>
      </c>
      <c r="B22" s="25" t="s">
        <v>53</v>
      </c>
      <c r="C22" s="27" t="s">
        <v>10</v>
      </c>
      <c r="D22" s="26">
        <v>1</v>
      </c>
      <c r="E22" s="23"/>
      <c r="F22" s="23">
        <f t="shared" si="1"/>
        <v>0</v>
      </c>
      <c r="G22" s="23"/>
      <c r="H22" s="58">
        <f t="shared" si="0"/>
        <v>0</v>
      </c>
    </row>
    <row r="23" spans="1:8" s="76" customFormat="1" ht="30" outlineLevel="1">
      <c r="A23" s="71">
        <f t="shared" si="2"/>
        <v>1.1399999999999999</v>
      </c>
      <c r="B23" s="72" t="s">
        <v>46</v>
      </c>
      <c r="C23" s="77" t="s">
        <v>296</v>
      </c>
      <c r="D23" s="73">
        <v>10</v>
      </c>
      <c r="E23" s="74"/>
      <c r="F23" s="74">
        <f t="shared" si="1"/>
        <v>0</v>
      </c>
      <c r="G23" s="74"/>
      <c r="H23" s="75">
        <f t="shared" si="0"/>
        <v>0</v>
      </c>
    </row>
    <row r="24" spans="1:8" s="7" customFormat="1" outlineLevel="1">
      <c r="A24" s="52">
        <f t="shared" si="2"/>
        <v>1.1499999999999999</v>
      </c>
      <c r="B24" s="25" t="s">
        <v>22</v>
      </c>
      <c r="C24" s="27" t="s">
        <v>10</v>
      </c>
      <c r="D24" s="26">
        <v>1</v>
      </c>
      <c r="E24" s="23"/>
      <c r="F24" s="23">
        <f t="shared" si="1"/>
        <v>0</v>
      </c>
      <c r="G24" s="23"/>
      <c r="H24" s="58">
        <f t="shared" si="0"/>
        <v>0</v>
      </c>
    </row>
    <row r="25" spans="1:8" s="7" customFormat="1" outlineLevel="1">
      <c r="A25" s="52">
        <f t="shared" si="2"/>
        <v>1.1599999999999999</v>
      </c>
      <c r="B25" s="25" t="s">
        <v>23</v>
      </c>
      <c r="C25" s="27" t="s">
        <v>10</v>
      </c>
      <c r="D25" s="26">
        <v>1</v>
      </c>
      <c r="E25" s="23"/>
      <c r="F25" s="23">
        <f t="shared" si="1"/>
        <v>0</v>
      </c>
      <c r="G25" s="23"/>
      <c r="H25" s="58">
        <f t="shared" si="0"/>
        <v>0</v>
      </c>
    </row>
    <row r="26" spans="1:8" s="7" customFormat="1" outlineLevel="1">
      <c r="A26" s="52">
        <f t="shared" si="2"/>
        <v>1.17</v>
      </c>
      <c r="B26" s="25" t="s">
        <v>24</v>
      </c>
      <c r="C26" s="27" t="s">
        <v>25</v>
      </c>
      <c r="D26" s="26">
        <v>1</v>
      </c>
      <c r="E26" s="23"/>
      <c r="F26" s="23">
        <f t="shared" si="1"/>
        <v>0</v>
      </c>
      <c r="G26" s="23"/>
      <c r="H26" s="58">
        <f t="shared" si="0"/>
        <v>0</v>
      </c>
    </row>
    <row r="27" spans="1:8" s="7" customFormat="1" ht="30" outlineLevel="1">
      <c r="A27" s="52">
        <f t="shared" si="2"/>
        <v>1.18</v>
      </c>
      <c r="B27" s="25" t="s">
        <v>26</v>
      </c>
      <c r="C27" s="27" t="s">
        <v>296</v>
      </c>
      <c r="D27" s="26">
        <v>8</v>
      </c>
      <c r="E27" s="23"/>
      <c r="F27" s="23">
        <f t="shared" si="1"/>
        <v>0</v>
      </c>
      <c r="G27" s="23"/>
      <c r="H27" s="58">
        <f t="shared" si="0"/>
        <v>0</v>
      </c>
    </row>
    <row r="28" spans="1:8" s="7" customFormat="1" outlineLevel="1">
      <c r="A28" s="52"/>
      <c r="B28" s="25"/>
      <c r="C28" s="27"/>
      <c r="D28" s="26"/>
      <c r="E28" s="23"/>
      <c r="F28" s="23"/>
      <c r="G28" s="23"/>
      <c r="H28" s="58">
        <f t="shared" si="0"/>
        <v>0</v>
      </c>
    </row>
    <row r="29" spans="1:8" s="7" customFormat="1" ht="15.75">
      <c r="A29" s="48">
        <v>2</v>
      </c>
      <c r="B29" s="49" t="s">
        <v>185</v>
      </c>
      <c r="C29" s="48"/>
      <c r="D29" s="65"/>
      <c r="E29" s="66"/>
      <c r="F29" s="50">
        <f>SUM(F30:F69)</f>
        <v>0</v>
      </c>
      <c r="G29" s="50"/>
      <c r="H29" s="58">
        <f t="shared" si="0"/>
        <v>0</v>
      </c>
    </row>
    <row r="30" spans="1:8" s="7" customFormat="1" outlineLevel="1">
      <c r="A30" s="52">
        <f t="shared" ref="A30:A68" si="3">+A29+0.01</f>
        <v>2.0099999999999998</v>
      </c>
      <c r="B30" s="25" t="s">
        <v>38</v>
      </c>
      <c r="C30" s="22" t="s">
        <v>25</v>
      </c>
      <c r="D30" s="26">
        <v>1</v>
      </c>
      <c r="E30" s="23"/>
      <c r="F30" s="23">
        <f>+E30*D30</f>
        <v>0</v>
      </c>
      <c r="G30" s="23"/>
      <c r="H30" s="58">
        <f t="shared" si="0"/>
        <v>0</v>
      </c>
    </row>
    <row r="31" spans="1:8" s="7" customFormat="1" ht="30" outlineLevel="1">
      <c r="A31" s="52">
        <f t="shared" si="3"/>
        <v>2.02</v>
      </c>
      <c r="B31" s="25" t="s">
        <v>158</v>
      </c>
      <c r="C31" s="22" t="s">
        <v>8</v>
      </c>
      <c r="D31" s="26">
        <v>55</v>
      </c>
      <c r="E31" s="23"/>
      <c r="F31" s="23">
        <f>+E31*D31</f>
        <v>0</v>
      </c>
      <c r="G31" s="23"/>
      <c r="H31" s="58">
        <f t="shared" si="0"/>
        <v>0</v>
      </c>
    </row>
    <row r="32" spans="1:8" s="79" customFormat="1" ht="30" outlineLevel="1">
      <c r="A32" s="52">
        <f t="shared" si="3"/>
        <v>2.0299999999999998</v>
      </c>
      <c r="B32" s="25" t="s">
        <v>298</v>
      </c>
      <c r="C32" s="22" t="s">
        <v>8</v>
      </c>
      <c r="D32" s="26">
        <v>229.76</v>
      </c>
      <c r="E32" s="23"/>
      <c r="F32" s="23">
        <f t="shared" ref="F32:F35" si="4">+E32*D32</f>
        <v>0</v>
      </c>
      <c r="G32" s="23"/>
      <c r="H32" s="78">
        <f t="shared" si="0"/>
        <v>0</v>
      </c>
    </row>
    <row r="33" spans="1:8" s="7" customFormat="1" outlineLevel="1">
      <c r="A33" s="52">
        <f t="shared" si="3"/>
        <v>2.04</v>
      </c>
      <c r="B33" s="25" t="s">
        <v>28</v>
      </c>
      <c r="C33" s="22" t="s">
        <v>8</v>
      </c>
      <c r="D33" s="26">
        <v>36</v>
      </c>
      <c r="E33" s="23"/>
      <c r="F33" s="23">
        <f t="shared" si="4"/>
        <v>0</v>
      </c>
      <c r="G33" s="23"/>
      <c r="H33" s="58">
        <f t="shared" si="0"/>
        <v>0</v>
      </c>
    </row>
    <row r="34" spans="1:8" s="7" customFormat="1" outlineLevel="1">
      <c r="A34" s="52">
        <f t="shared" si="3"/>
        <v>2.0499999999999998</v>
      </c>
      <c r="B34" s="25" t="s">
        <v>37</v>
      </c>
      <c r="C34" s="22" t="s">
        <v>11</v>
      </c>
      <c r="D34" s="26">
        <v>69.900000000000006</v>
      </c>
      <c r="E34" s="23"/>
      <c r="F34" s="23">
        <f t="shared" si="4"/>
        <v>0</v>
      </c>
      <c r="G34" s="23"/>
      <c r="H34" s="58">
        <f t="shared" si="0"/>
        <v>0</v>
      </c>
    </row>
    <row r="35" spans="1:8" s="7" customFormat="1" ht="30" outlineLevel="1">
      <c r="A35" s="52">
        <f t="shared" si="3"/>
        <v>2.06</v>
      </c>
      <c r="B35" s="25" t="s">
        <v>300</v>
      </c>
      <c r="C35" s="22" t="s">
        <v>8</v>
      </c>
      <c r="D35" s="26">
        <v>115</v>
      </c>
      <c r="E35" s="23"/>
      <c r="F35" s="23">
        <f t="shared" si="4"/>
        <v>0</v>
      </c>
      <c r="G35" s="23"/>
      <c r="H35" s="58">
        <f t="shared" si="0"/>
        <v>0</v>
      </c>
    </row>
    <row r="36" spans="1:8" s="7" customFormat="1" outlineLevel="1">
      <c r="A36" s="52">
        <f t="shared" si="3"/>
        <v>2.0699999999999998</v>
      </c>
      <c r="B36" s="25" t="s">
        <v>227</v>
      </c>
      <c r="C36" s="22" t="s">
        <v>11</v>
      </c>
      <c r="D36" s="26">
        <v>98</v>
      </c>
      <c r="E36" s="23"/>
      <c r="F36" s="23">
        <f>+E36*D36</f>
        <v>0</v>
      </c>
      <c r="G36" s="23"/>
      <c r="H36" s="58">
        <f t="shared" si="0"/>
        <v>0</v>
      </c>
    </row>
    <row r="37" spans="1:8" s="7" customFormat="1" outlineLevel="1">
      <c r="A37" s="52">
        <f t="shared" si="3"/>
        <v>2.08</v>
      </c>
      <c r="B37" s="25" t="s">
        <v>178</v>
      </c>
      <c r="C37" s="22" t="s">
        <v>8</v>
      </c>
      <c r="D37" s="26">
        <v>48</v>
      </c>
      <c r="E37" s="23"/>
      <c r="F37" s="23">
        <f t="shared" ref="F37" si="5">+E37*D37</f>
        <v>0</v>
      </c>
      <c r="G37" s="23"/>
      <c r="H37" s="58">
        <f t="shared" si="0"/>
        <v>0</v>
      </c>
    </row>
    <row r="38" spans="1:8" s="7" customFormat="1" outlineLevel="1">
      <c r="A38" s="52">
        <f t="shared" si="3"/>
        <v>2.09</v>
      </c>
      <c r="B38" s="25" t="s">
        <v>182</v>
      </c>
      <c r="C38" s="22" t="s">
        <v>10</v>
      </c>
      <c r="D38" s="26">
        <v>35</v>
      </c>
      <c r="E38" s="23"/>
      <c r="F38" s="23">
        <f>+E38*D38</f>
        <v>0</v>
      </c>
      <c r="G38" s="23"/>
      <c r="H38" s="58">
        <f t="shared" si="0"/>
        <v>0</v>
      </c>
    </row>
    <row r="39" spans="1:8" s="7" customFormat="1" outlineLevel="1">
      <c r="A39" s="52">
        <f t="shared" si="3"/>
        <v>2.1</v>
      </c>
      <c r="B39" s="25" t="s">
        <v>243</v>
      </c>
      <c r="C39" s="22" t="s">
        <v>10</v>
      </c>
      <c r="D39" s="26">
        <v>1</v>
      </c>
      <c r="E39" s="23"/>
      <c r="F39" s="23">
        <f>+E39*D39</f>
        <v>0</v>
      </c>
      <c r="G39" s="23"/>
      <c r="H39" s="58">
        <f t="shared" si="0"/>
        <v>0</v>
      </c>
    </row>
    <row r="40" spans="1:8" s="7" customFormat="1" ht="30" outlineLevel="1">
      <c r="A40" s="52">
        <f t="shared" si="3"/>
        <v>2.11</v>
      </c>
      <c r="B40" s="25" t="s">
        <v>159</v>
      </c>
      <c r="C40" s="22" t="s">
        <v>10</v>
      </c>
      <c r="D40" s="26">
        <v>5</v>
      </c>
      <c r="E40" s="23"/>
      <c r="F40" s="23">
        <f>+E40*D40</f>
        <v>0</v>
      </c>
      <c r="G40" s="23"/>
      <c r="H40" s="58">
        <f t="shared" si="0"/>
        <v>0</v>
      </c>
    </row>
    <row r="41" spans="1:8" s="7" customFormat="1" ht="30" outlineLevel="1">
      <c r="A41" s="52">
        <f t="shared" si="3"/>
        <v>2.12</v>
      </c>
      <c r="B41" s="25" t="s">
        <v>229</v>
      </c>
      <c r="C41" s="22" t="s">
        <v>10</v>
      </c>
      <c r="D41" s="26">
        <v>1</v>
      </c>
      <c r="E41" s="23"/>
      <c r="F41" s="23">
        <f>+E41*D41</f>
        <v>0</v>
      </c>
      <c r="G41" s="23"/>
      <c r="H41" s="58">
        <f t="shared" si="0"/>
        <v>0</v>
      </c>
    </row>
    <row r="42" spans="1:8" s="7" customFormat="1" outlineLevel="1">
      <c r="A42" s="52">
        <f t="shared" si="3"/>
        <v>2.13</v>
      </c>
      <c r="B42" s="25" t="s">
        <v>226</v>
      </c>
      <c r="C42" s="22" t="s">
        <v>8</v>
      </c>
      <c r="D42" s="26">
        <v>168</v>
      </c>
      <c r="E42" s="23"/>
      <c r="F42" s="23">
        <f t="shared" ref="F42" si="6">+E42*D42</f>
        <v>0</v>
      </c>
      <c r="G42" s="23"/>
      <c r="H42" s="58">
        <f t="shared" si="0"/>
        <v>0</v>
      </c>
    </row>
    <row r="43" spans="1:8" s="7" customFormat="1" outlineLevel="1">
      <c r="A43" s="52">
        <f t="shared" si="3"/>
        <v>2.14</v>
      </c>
      <c r="B43" s="25" t="s">
        <v>154</v>
      </c>
      <c r="C43" s="22" t="s">
        <v>8</v>
      </c>
      <c r="D43" s="26">
        <v>365.15</v>
      </c>
      <c r="E43" s="23"/>
      <c r="F43" s="23">
        <f>+E43*D43</f>
        <v>0</v>
      </c>
      <c r="G43" s="23"/>
      <c r="H43" s="58">
        <f t="shared" si="0"/>
        <v>0</v>
      </c>
    </row>
    <row r="44" spans="1:8" s="7" customFormat="1" outlineLevel="1">
      <c r="A44" s="52">
        <f t="shared" si="3"/>
        <v>2.15</v>
      </c>
      <c r="B44" s="25" t="s">
        <v>12</v>
      </c>
      <c r="C44" s="22" t="s">
        <v>11</v>
      </c>
      <c r="D44" s="26">
        <v>275.88</v>
      </c>
      <c r="E44" s="23"/>
      <c r="F44" s="23">
        <f t="shared" ref="F44" si="7">+E44*D44</f>
        <v>0</v>
      </c>
      <c r="G44" s="23"/>
      <c r="H44" s="58">
        <f t="shared" si="0"/>
        <v>0</v>
      </c>
    </row>
    <row r="45" spans="1:8" s="7" customFormat="1" outlineLevel="1">
      <c r="A45" s="52">
        <f t="shared" si="3"/>
        <v>2.16</v>
      </c>
      <c r="B45" s="25" t="s">
        <v>179</v>
      </c>
      <c r="C45" s="22" t="s">
        <v>9</v>
      </c>
      <c r="D45" s="26">
        <v>32.840000000000003</v>
      </c>
      <c r="E45" s="23"/>
      <c r="F45" s="23">
        <f>+E45*D45</f>
        <v>0</v>
      </c>
      <c r="G45" s="23"/>
      <c r="H45" s="58">
        <f t="shared" si="0"/>
        <v>0</v>
      </c>
    </row>
    <row r="46" spans="1:8" s="7" customFormat="1" outlineLevel="1">
      <c r="A46" s="52">
        <f t="shared" si="3"/>
        <v>2.17</v>
      </c>
      <c r="B46" s="25" t="s">
        <v>150</v>
      </c>
      <c r="C46" s="22" t="s">
        <v>11</v>
      </c>
      <c r="D46" s="26">
        <v>44</v>
      </c>
      <c r="E46" s="23"/>
      <c r="F46" s="23">
        <f>+E46*D46</f>
        <v>0</v>
      </c>
      <c r="G46" s="23"/>
      <c r="H46" s="58">
        <f t="shared" si="0"/>
        <v>0</v>
      </c>
    </row>
    <row r="47" spans="1:8" s="7" customFormat="1" ht="30" outlineLevel="1">
      <c r="A47" s="52">
        <f t="shared" si="3"/>
        <v>2.1800000000000002</v>
      </c>
      <c r="B47" s="25" t="s">
        <v>273</v>
      </c>
      <c r="C47" s="22" t="s">
        <v>8</v>
      </c>
      <c r="D47" s="26">
        <v>28</v>
      </c>
      <c r="E47" s="23"/>
      <c r="F47" s="23">
        <f>+E47*D47</f>
        <v>0</v>
      </c>
      <c r="G47" s="23"/>
      <c r="H47" s="58">
        <f t="shared" si="0"/>
        <v>0</v>
      </c>
    </row>
    <row r="48" spans="1:8" s="7" customFormat="1" ht="30" outlineLevel="1">
      <c r="A48" s="52">
        <f t="shared" si="3"/>
        <v>2.19</v>
      </c>
      <c r="B48" s="25" t="s">
        <v>274</v>
      </c>
      <c r="C48" s="22" t="s">
        <v>8</v>
      </c>
      <c r="D48" s="26">
        <v>12</v>
      </c>
      <c r="E48" s="23"/>
      <c r="F48" s="23">
        <f>+E48*D48</f>
        <v>0</v>
      </c>
      <c r="G48" s="23"/>
      <c r="H48" s="58">
        <f t="shared" si="0"/>
        <v>0</v>
      </c>
    </row>
    <row r="49" spans="1:8" s="7" customFormat="1" ht="30" outlineLevel="1">
      <c r="A49" s="52">
        <f t="shared" si="3"/>
        <v>2.2000000000000002</v>
      </c>
      <c r="B49" s="25" t="s">
        <v>275</v>
      </c>
      <c r="C49" s="22" t="s">
        <v>8</v>
      </c>
      <c r="D49" s="26">
        <v>44.26</v>
      </c>
      <c r="E49" s="23"/>
      <c r="F49" s="23">
        <f t="shared" ref="F49:F56" si="8">+E49*D49</f>
        <v>0</v>
      </c>
      <c r="G49" s="23"/>
      <c r="H49" s="58">
        <f t="shared" si="0"/>
        <v>0</v>
      </c>
    </row>
    <row r="50" spans="1:8" s="7" customFormat="1" outlineLevel="1">
      <c r="A50" s="52">
        <f t="shared" si="3"/>
        <v>2.21</v>
      </c>
      <c r="B50" s="25" t="s">
        <v>153</v>
      </c>
      <c r="C50" s="22" t="s">
        <v>11</v>
      </c>
      <c r="D50" s="26">
        <v>61.29</v>
      </c>
      <c r="E50" s="23"/>
      <c r="F50" s="23">
        <f t="shared" si="8"/>
        <v>0</v>
      </c>
      <c r="G50" s="23"/>
      <c r="H50" s="58">
        <f t="shared" si="0"/>
        <v>0</v>
      </c>
    </row>
    <row r="51" spans="1:8" s="7" customFormat="1" ht="30" outlineLevel="1">
      <c r="A51" s="52">
        <f t="shared" si="3"/>
        <v>2.2200000000000002</v>
      </c>
      <c r="B51" s="25" t="s">
        <v>181</v>
      </c>
      <c r="C51" s="22" t="s">
        <v>8</v>
      </c>
      <c r="D51" s="26">
        <v>282.89</v>
      </c>
      <c r="E51" s="23"/>
      <c r="F51" s="23">
        <f t="shared" si="8"/>
        <v>0</v>
      </c>
      <c r="G51" s="23"/>
      <c r="H51" s="58">
        <f t="shared" si="0"/>
        <v>0</v>
      </c>
    </row>
    <row r="52" spans="1:8" s="7" customFormat="1" ht="30" outlineLevel="1">
      <c r="A52" s="52">
        <f t="shared" si="3"/>
        <v>2.23</v>
      </c>
      <c r="B52" s="25" t="s">
        <v>180</v>
      </c>
      <c r="C52" s="22" t="s">
        <v>8</v>
      </c>
      <c r="D52" s="26">
        <v>209.07</v>
      </c>
      <c r="E52" s="23"/>
      <c r="F52" s="23">
        <f t="shared" si="8"/>
        <v>0</v>
      </c>
      <c r="G52" s="23"/>
      <c r="H52" s="58">
        <f t="shared" si="0"/>
        <v>0</v>
      </c>
    </row>
    <row r="53" spans="1:8" s="7" customFormat="1" outlineLevel="1">
      <c r="A53" s="52">
        <f t="shared" si="3"/>
        <v>2.2400000000000002</v>
      </c>
      <c r="B53" s="25" t="s">
        <v>228</v>
      </c>
      <c r="C53" s="22" t="s">
        <v>11</v>
      </c>
      <c r="D53" s="26">
        <v>263.42</v>
      </c>
      <c r="E53" s="23"/>
      <c r="F53" s="23">
        <f t="shared" si="8"/>
        <v>0</v>
      </c>
      <c r="G53" s="23"/>
      <c r="H53" s="58">
        <f t="shared" si="0"/>
        <v>0</v>
      </c>
    </row>
    <row r="54" spans="1:8" s="7" customFormat="1" outlineLevel="1">
      <c r="A54" s="52">
        <f t="shared" si="3"/>
        <v>2.25</v>
      </c>
      <c r="B54" s="25" t="s">
        <v>155</v>
      </c>
      <c r="C54" s="22" t="s">
        <v>8</v>
      </c>
      <c r="D54" s="26">
        <v>36.520000000000003</v>
      </c>
      <c r="E54" s="23"/>
      <c r="F54" s="23">
        <f t="shared" si="8"/>
        <v>0</v>
      </c>
      <c r="G54" s="23"/>
      <c r="H54" s="58">
        <f t="shared" si="0"/>
        <v>0</v>
      </c>
    </row>
    <row r="55" spans="1:8" s="7" customFormat="1" outlineLevel="1">
      <c r="A55" s="52">
        <f t="shared" si="3"/>
        <v>2.2599999999999998</v>
      </c>
      <c r="B55" s="25" t="s">
        <v>299</v>
      </c>
      <c r="C55" s="22" t="s">
        <v>8</v>
      </c>
      <c r="D55" s="26">
        <v>79.930000000000007</v>
      </c>
      <c r="E55" s="23"/>
      <c r="F55" s="23">
        <f t="shared" si="8"/>
        <v>0</v>
      </c>
      <c r="G55" s="23"/>
      <c r="H55" s="58">
        <f t="shared" si="0"/>
        <v>0</v>
      </c>
    </row>
    <row r="56" spans="1:8" s="7" customFormat="1" outlineLevel="1">
      <c r="A56" s="52">
        <f t="shared" si="3"/>
        <v>2.27</v>
      </c>
      <c r="B56" s="25" t="s">
        <v>157</v>
      </c>
      <c r="C56" s="22" t="s">
        <v>8</v>
      </c>
      <c r="D56" s="26">
        <v>494.78</v>
      </c>
      <c r="E56" s="23"/>
      <c r="F56" s="23">
        <f t="shared" si="8"/>
        <v>0</v>
      </c>
      <c r="G56" s="23"/>
      <c r="H56" s="58">
        <f t="shared" si="0"/>
        <v>0</v>
      </c>
    </row>
    <row r="57" spans="1:8" s="7" customFormat="1" outlineLevel="1">
      <c r="A57" s="52">
        <f t="shared" si="3"/>
        <v>2.2799999999999998</v>
      </c>
      <c r="B57" s="25" t="s">
        <v>151</v>
      </c>
      <c r="C57" s="22" t="s">
        <v>8</v>
      </c>
      <c r="D57" s="26">
        <v>37.4</v>
      </c>
      <c r="E57" s="23"/>
      <c r="F57" s="23">
        <f>+E57*D57</f>
        <v>0</v>
      </c>
      <c r="G57" s="23"/>
      <c r="H57" s="58">
        <f>IF(F57&lt;&gt;0,1,0)</f>
        <v>0</v>
      </c>
    </row>
    <row r="58" spans="1:8" s="7" customFormat="1" outlineLevel="1">
      <c r="A58" s="52">
        <f t="shared" si="3"/>
        <v>2.29</v>
      </c>
      <c r="B58" s="25" t="s">
        <v>152</v>
      </c>
      <c r="C58" s="22" t="s">
        <v>11</v>
      </c>
      <c r="D58" s="26">
        <v>33</v>
      </c>
      <c r="E58" s="23"/>
      <c r="F58" s="23">
        <f>+E58*D58</f>
        <v>0</v>
      </c>
      <c r="G58" s="23"/>
      <c r="H58" s="58">
        <f>IF(F58&lt;&gt;0,1,0)</f>
        <v>0</v>
      </c>
    </row>
    <row r="59" spans="1:8" s="7" customFormat="1" outlineLevel="1">
      <c r="A59" s="52">
        <f t="shared" si="3"/>
        <v>2.2999999999999998</v>
      </c>
      <c r="B59" s="25" t="s">
        <v>156</v>
      </c>
      <c r="C59" s="22" t="s">
        <v>9</v>
      </c>
      <c r="D59" s="26">
        <v>3.9</v>
      </c>
      <c r="E59" s="23"/>
      <c r="F59" s="23">
        <f>+E59*D59</f>
        <v>0</v>
      </c>
      <c r="G59" s="23"/>
      <c r="H59" s="58">
        <f t="shared" ref="H59" si="9">IF(F59&lt;&gt;0,1,0)</f>
        <v>0</v>
      </c>
    </row>
    <row r="60" spans="1:8" s="7" customFormat="1" outlineLevel="1">
      <c r="A60" s="52">
        <f t="shared" si="3"/>
        <v>2.31</v>
      </c>
      <c r="B60" s="25" t="s">
        <v>306</v>
      </c>
      <c r="C60" s="22" t="s">
        <v>8</v>
      </c>
      <c r="D60" s="26">
        <v>235</v>
      </c>
      <c r="E60" s="23"/>
      <c r="F60" s="23">
        <f>+E60*D60</f>
        <v>0</v>
      </c>
      <c r="G60" s="23"/>
      <c r="H60" s="58">
        <f t="shared" si="0"/>
        <v>0</v>
      </c>
    </row>
    <row r="61" spans="1:8" s="7" customFormat="1" outlineLevel="1">
      <c r="A61" s="52">
        <f t="shared" si="3"/>
        <v>2.3199999999999998</v>
      </c>
      <c r="B61" s="25" t="s">
        <v>440</v>
      </c>
      <c r="C61" s="22" t="s">
        <v>8</v>
      </c>
      <c r="D61" s="26">
        <v>42</v>
      </c>
      <c r="E61" s="23"/>
      <c r="F61" s="23">
        <f>+E61*D61</f>
        <v>0</v>
      </c>
      <c r="G61" s="23"/>
      <c r="H61" s="58">
        <f t="shared" si="0"/>
        <v>0</v>
      </c>
    </row>
    <row r="62" spans="1:8" s="7" customFormat="1" outlineLevel="1">
      <c r="A62" s="52">
        <f t="shared" si="3"/>
        <v>2.33</v>
      </c>
      <c r="B62" s="25" t="s">
        <v>245</v>
      </c>
      <c r="C62" s="22" t="s">
        <v>9</v>
      </c>
      <c r="D62" s="26">
        <v>2.2999999999999998</v>
      </c>
      <c r="E62" s="23"/>
      <c r="F62" s="23">
        <f t="shared" ref="F62:F63" si="10">+E62*D62</f>
        <v>0</v>
      </c>
      <c r="G62" s="23"/>
      <c r="H62" s="58">
        <f t="shared" si="0"/>
        <v>0</v>
      </c>
    </row>
    <row r="63" spans="1:8" s="7" customFormat="1" outlineLevel="1">
      <c r="A63" s="52">
        <f t="shared" si="3"/>
        <v>2.34</v>
      </c>
      <c r="B63" s="25" t="s">
        <v>429</v>
      </c>
      <c r="C63" s="22" t="s">
        <v>11</v>
      </c>
      <c r="D63" s="26">
        <v>173</v>
      </c>
      <c r="E63" s="23"/>
      <c r="F63" s="23">
        <f t="shared" si="10"/>
        <v>0</v>
      </c>
      <c r="G63" s="23"/>
      <c r="H63" s="58">
        <f t="shared" si="0"/>
        <v>0</v>
      </c>
    </row>
    <row r="64" spans="1:8" s="7" customFormat="1" outlineLevel="1">
      <c r="A64" s="52">
        <f t="shared" si="3"/>
        <v>2.35</v>
      </c>
      <c r="B64" s="25" t="s">
        <v>244</v>
      </c>
      <c r="C64" s="22" t="s">
        <v>10</v>
      </c>
      <c r="D64" s="26">
        <v>11</v>
      </c>
      <c r="E64" s="23"/>
      <c r="F64" s="23">
        <f>+E64*D64</f>
        <v>0</v>
      </c>
      <c r="G64" s="23"/>
      <c r="H64" s="58">
        <f t="shared" si="0"/>
        <v>0</v>
      </c>
    </row>
    <row r="65" spans="1:8" s="7" customFormat="1" outlineLevel="1">
      <c r="A65" s="52">
        <f t="shared" si="3"/>
        <v>2.36</v>
      </c>
      <c r="B65" s="25" t="s">
        <v>39</v>
      </c>
      <c r="C65" s="22" t="s">
        <v>9</v>
      </c>
      <c r="D65" s="26">
        <v>245.96</v>
      </c>
      <c r="E65" s="23"/>
      <c r="F65" s="23">
        <f t="shared" ref="F65:F68" si="11">+E65*D65</f>
        <v>0</v>
      </c>
      <c r="G65" s="23"/>
      <c r="H65" s="58">
        <f t="shared" si="0"/>
        <v>0</v>
      </c>
    </row>
    <row r="66" spans="1:8" s="7" customFormat="1" outlineLevel="1">
      <c r="A66" s="52">
        <f t="shared" si="3"/>
        <v>2.37</v>
      </c>
      <c r="B66" s="25" t="s">
        <v>40</v>
      </c>
      <c r="C66" s="22" t="s">
        <v>9</v>
      </c>
      <c r="D66" s="26">
        <v>245.96</v>
      </c>
      <c r="E66" s="23"/>
      <c r="F66" s="23">
        <f t="shared" si="11"/>
        <v>0</v>
      </c>
      <c r="G66" s="23"/>
      <c r="H66" s="58">
        <f t="shared" si="0"/>
        <v>0</v>
      </c>
    </row>
    <row r="67" spans="1:8" s="7" customFormat="1" outlineLevel="1">
      <c r="A67" s="52">
        <f t="shared" si="3"/>
        <v>2.38</v>
      </c>
      <c r="B67" s="25" t="s">
        <v>41</v>
      </c>
      <c r="C67" s="22" t="s">
        <v>9</v>
      </c>
      <c r="D67" s="26">
        <v>245.96</v>
      </c>
      <c r="E67" s="23"/>
      <c r="F67" s="23">
        <f t="shared" si="11"/>
        <v>0</v>
      </c>
      <c r="G67" s="23"/>
      <c r="H67" s="58">
        <f t="shared" si="0"/>
        <v>0</v>
      </c>
    </row>
    <row r="68" spans="1:8" s="7" customFormat="1" outlineLevel="1">
      <c r="A68" s="52">
        <f t="shared" si="3"/>
        <v>2.39</v>
      </c>
      <c r="B68" s="25" t="s">
        <v>42</v>
      </c>
      <c r="C68" s="22" t="s">
        <v>9</v>
      </c>
      <c r="D68" s="26">
        <v>245.96</v>
      </c>
      <c r="E68" s="23"/>
      <c r="F68" s="23">
        <f t="shared" si="11"/>
        <v>0</v>
      </c>
      <c r="G68" s="23"/>
      <c r="H68" s="58">
        <f t="shared" ref="H68:H131" si="12">IF(F68&lt;&gt;0,1,0)</f>
        <v>0</v>
      </c>
    </row>
    <row r="69" spans="1:8" s="7" customFormat="1" outlineLevel="1">
      <c r="A69" s="52"/>
      <c r="B69" s="25"/>
      <c r="C69" s="27"/>
      <c r="D69" s="26"/>
      <c r="E69" s="23"/>
      <c r="F69" s="23"/>
      <c r="G69" s="23"/>
      <c r="H69" s="58">
        <f t="shared" si="12"/>
        <v>0</v>
      </c>
    </row>
    <row r="70" spans="1:8" s="7" customFormat="1" ht="15.75">
      <c r="A70" s="48">
        <v>3</v>
      </c>
      <c r="B70" s="49" t="s">
        <v>186</v>
      </c>
      <c r="C70" s="48"/>
      <c r="D70" s="65"/>
      <c r="E70" s="66"/>
      <c r="F70" s="50">
        <f>SUM(F71:F94)</f>
        <v>0</v>
      </c>
      <c r="G70" s="50"/>
      <c r="H70" s="58">
        <f t="shared" si="12"/>
        <v>0</v>
      </c>
    </row>
    <row r="71" spans="1:8" s="7" customFormat="1" outlineLevel="1">
      <c r="A71" s="52">
        <f t="shared" ref="A71:A93" si="13">+A70+0.01</f>
        <v>3.01</v>
      </c>
      <c r="B71" s="25" t="s">
        <v>349</v>
      </c>
      <c r="C71" s="22" t="s">
        <v>11</v>
      </c>
      <c r="D71" s="26">
        <v>10</v>
      </c>
      <c r="E71" s="23"/>
      <c r="F71" s="23">
        <f>+E71*D71</f>
        <v>0</v>
      </c>
      <c r="G71" s="23"/>
      <c r="H71" s="58">
        <f t="shared" si="12"/>
        <v>0</v>
      </c>
    </row>
    <row r="72" spans="1:8" s="7" customFormat="1" outlineLevel="1">
      <c r="A72" s="52">
        <f t="shared" si="13"/>
        <v>3.02</v>
      </c>
      <c r="B72" s="25" t="s">
        <v>350</v>
      </c>
      <c r="C72" s="22" t="s">
        <v>11</v>
      </c>
      <c r="D72" s="26">
        <v>12</v>
      </c>
      <c r="E72" s="23"/>
      <c r="F72" s="23">
        <f>+E72*D72</f>
        <v>0</v>
      </c>
      <c r="G72" s="23"/>
      <c r="H72" s="58">
        <f t="shared" si="12"/>
        <v>0</v>
      </c>
    </row>
    <row r="73" spans="1:8" s="7" customFormat="1" outlineLevel="1">
      <c r="A73" s="52">
        <f t="shared" si="13"/>
        <v>3.03</v>
      </c>
      <c r="B73" s="25" t="s">
        <v>351</v>
      </c>
      <c r="C73" s="22" t="s">
        <v>11</v>
      </c>
      <c r="D73" s="26">
        <v>24</v>
      </c>
      <c r="E73" s="23"/>
      <c r="F73" s="23">
        <f t="shared" ref="F73:F93" si="14">+E73*D73</f>
        <v>0</v>
      </c>
      <c r="G73" s="23"/>
      <c r="H73" s="58">
        <f t="shared" si="12"/>
        <v>0</v>
      </c>
    </row>
    <row r="74" spans="1:8" s="7" customFormat="1" ht="30" outlineLevel="1">
      <c r="A74" s="52">
        <f t="shared" si="13"/>
        <v>3.04</v>
      </c>
      <c r="B74" s="25" t="s">
        <v>352</v>
      </c>
      <c r="C74" s="22" t="s">
        <v>11</v>
      </c>
      <c r="D74" s="26">
        <v>8</v>
      </c>
      <c r="E74" s="23"/>
      <c r="F74" s="23">
        <f t="shared" si="14"/>
        <v>0</v>
      </c>
      <c r="G74" s="23"/>
      <c r="H74" s="58">
        <f t="shared" si="12"/>
        <v>0</v>
      </c>
    </row>
    <row r="75" spans="1:8" s="7" customFormat="1" ht="30" outlineLevel="1">
      <c r="A75" s="52">
        <f t="shared" si="13"/>
        <v>3.05</v>
      </c>
      <c r="B75" s="25" t="s">
        <v>353</v>
      </c>
      <c r="C75" s="22" t="s">
        <v>11</v>
      </c>
      <c r="D75" s="26">
        <v>68</v>
      </c>
      <c r="E75" s="23"/>
      <c r="F75" s="23">
        <f t="shared" si="14"/>
        <v>0</v>
      </c>
      <c r="G75" s="23"/>
      <c r="H75" s="58">
        <f t="shared" si="12"/>
        <v>0</v>
      </c>
    </row>
    <row r="76" spans="1:8" s="7" customFormat="1" outlineLevel="1">
      <c r="A76" s="52">
        <f t="shared" si="13"/>
        <v>3.06</v>
      </c>
      <c r="B76" s="25" t="s">
        <v>365</v>
      </c>
      <c r="C76" s="22" t="s">
        <v>10</v>
      </c>
      <c r="D76" s="26">
        <v>4</v>
      </c>
      <c r="E76" s="23"/>
      <c r="F76" s="23">
        <f t="shared" si="14"/>
        <v>0</v>
      </c>
      <c r="G76" s="23"/>
      <c r="H76" s="58">
        <f t="shared" si="12"/>
        <v>0</v>
      </c>
    </row>
    <row r="77" spans="1:8" s="7" customFormat="1" outlineLevel="1">
      <c r="A77" s="52">
        <f t="shared" si="13"/>
        <v>3.07</v>
      </c>
      <c r="B77" s="25" t="s">
        <v>366</v>
      </c>
      <c r="C77" s="22" t="s">
        <v>10</v>
      </c>
      <c r="D77" s="26">
        <v>10</v>
      </c>
      <c r="E77" s="23"/>
      <c r="F77" s="23">
        <f t="shared" si="14"/>
        <v>0</v>
      </c>
      <c r="G77" s="23"/>
      <c r="H77" s="58">
        <f t="shared" si="12"/>
        <v>0</v>
      </c>
    </row>
    <row r="78" spans="1:8" s="7" customFormat="1" outlineLevel="1">
      <c r="A78" s="52">
        <f t="shared" si="13"/>
        <v>3.08</v>
      </c>
      <c r="B78" s="25" t="s">
        <v>354</v>
      </c>
      <c r="C78" s="22" t="s">
        <v>10</v>
      </c>
      <c r="D78" s="26">
        <v>8</v>
      </c>
      <c r="E78" s="23"/>
      <c r="F78" s="23">
        <f t="shared" si="14"/>
        <v>0</v>
      </c>
      <c r="G78" s="23"/>
      <c r="H78" s="58">
        <f t="shared" si="12"/>
        <v>0</v>
      </c>
    </row>
    <row r="79" spans="1:8" s="7" customFormat="1" outlineLevel="1">
      <c r="A79" s="52">
        <f t="shared" si="13"/>
        <v>3.09</v>
      </c>
      <c r="B79" s="25" t="s">
        <v>355</v>
      </c>
      <c r="C79" s="22" t="s">
        <v>10</v>
      </c>
      <c r="D79" s="26">
        <v>4</v>
      </c>
      <c r="E79" s="23"/>
      <c r="F79" s="23">
        <f t="shared" si="14"/>
        <v>0</v>
      </c>
      <c r="G79" s="23"/>
      <c r="H79" s="58">
        <f t="shared" si="12"/>
        <v>0</v>
      </c>
    </row>
    <row r="80" spans="1:8" s="7" customFormat="1" outlineLevel="1">
      <c r="A80" s="52">
        <f t="shared" si="13"/>
        <v>3.1</v>
      </c>
      <c r="B80" s="25" t="s">
        <v>356</v>
      </c>
      <c r="C80" s="22" t="s">
        <v>10</v>
      </c>
      <c r="D80" s="26">
        <v>2</v>
      </c>
      <c r="E80" s="23"/>
      <c r="F80" s="23">
        <f t="shared" si="14"/>
        <v>0</v>
      </c>
      <c r="G80" s="23"/>
      <c r="H80" s="58">
        <f t="shared" si="12"/>
        <v>0</v>
      </c>
    </row>
    <row r="81" spans="1:8" s="7" customFormat="1" ht="30" outlineLevel="1">
      <c r="A81" s="52">
        <f t="shared" si="13"/>
        <v>3.11</v>
      </c>
      <c r="B81" s="25" t="s">
        <v>357</v>
      </c>
      <c r="C81" s="22" t="s">
        <v>11</v>
      </c>
      <c r="D81" s="26">
        <v>18</v>
      </c>
      <c r="E81" s="23"/>
      <c r="F81" s="23">
        <f t="shared" si="14"/>
        <v>0</v>
      </c>
      <c r="G81" s="23"/>
      <c r="H81" s="58">
        <f t="shared" si="12"/>
        <v>0</v>
      </c>
    </row>
    <row r="82" spans="1:8" s="7" customFormat="1" ht="30" outlineLevel="1">
      <c r="A82" s="52">
        <f t="shared" si="13"/>
        <v>3.12</v>
      </c>
      <c r="B82" s="25" t="s">
        <v>358</v>
      </c>
      <c r="C82" s="22" t="s">
        <v>11</v>
      </c>
      <c r="D82" s="26">
        <v>8</v>
      </c>
      <c r="E82" s="23"/>
      <c r="F82" s="23">
        <f t="shared" si="14"/>
        <v>0</v>
      </c>
      <c r="G82" s="23"/>
      <c r="H82" s="58">
        <f t="shared" si="12"/>
        <v>0</v>
      </c>
    </row>
    <row r="83" spans="1:8" s="7" customFormat="1" ht="30" outlineLevel="1">
      <c r="A83" s="52">
        <f t="shared" si="13"/>
        <v>3.13</v>
      </c>
      <c r="B83" s="25" t="s">
        <v>359</v>
      </c>
      <c r="C83" s="22" t="s">
        <v>11</v>
      </c>
      <c r="D83" s="26">
        <v>10</v>
      </c>
      <c r="E83" s="23"/>
      <c r="F83" s="23">
        <f t="shared" si="14"/>
        <v>0</v>
      </c>
      <c r="G83" s="23"/>
      <c r="H83" s="58">
        <f t="shared" si="12"/>
        <v>0</v>
      </c>
    </row>
    <row r="84" spans="1:8" s="7" customFormat="1" ht="30" outlineLevel="1">
      <c r="A84" s="52">
        <f t="shared" si="13"/>
        <v>3.14</v>
      </c>
      <c r="B84" s="25" t="s">
        <v>360</v>
      </c>
      <c r="C84" s="22" t="s">
        <v>11</v>
      </c>
      <c r="D84" s="26">
        <v>36</v>
      </c>
      <c r="E84" s="23"/>
      <c r="F84" s="23">
        <f t="shared" si="14"/>
        <v>0</v>
      </c>
      <c r="G84" s="23"/>
      <c r="H84" s="58">
        <f t="shared" si="12"/>
        <v>0</v>
      </c>
    </row>
    <row r="85" spans="1:8" s="7" customFormat="1" ht="30" outlineLevel="1">
      <c r="A85" s="52">
        <f t="shared" si="13"/>
        <v>3.15</v>
      </c>
      <c r="B85" s="25" t="s">
        <v>361</v>
      </c>
      <c r="C85" s="22" t="s">
        <v>11</v>
      </c>
      <c r="D85" s="26">
        <v>4</v>
      </c>
      <c r="E85" s="23"/>
      <c r="F85" s="23">
        <f t="shared" si="14"/>
        <v>0</v>
      </c>
      <c r="G85" s="23"/>
      <c r="H85" s="58">
        <f t="shared" si="12"/>
        <v>0</v>
      </c>
    </row>
    <row r="86" spans="1:8" s="7" customFormat="1" ht="30" outlineLevel="1">
      <c r="A86" s="52">
        <f t="shared" si="13"/>
        <v>3.16</v>
      </c>
      <c r="B86" s="25" t="s">
        <v>367</v>
      </c>
      <c r="C86" s="22" t="s">
        <v>11</v>
      </c>
      <c r="D86" s="26">
        <v>32</v>
      </c>
      <c r="E86" s="23"/>
      <c r="F86" s="23">
        <f t="shared" si="14"/>
        <v>0</v>
      </c>
      <c r="G86" s="23"/>
      <c r="H86" s="58">
        <f t="shared" si="12"/>
        <v>0</v>
      </c>
    </row>
    <row r="87" spans="1:8" s="7" customFormat="1" outlineLevel="1">
      <c r="A87" s="52">
        <f t="shared" si="13"/>
        <v>3.17</v>
      </c>
      <c r="B87" s="25" t="s">
        <v>362</v>
      </c>
      <c r="C87" s="22" t="s">
        <v>10</v>
      </c>
      <c r="D87" s="26">
        <v>8</v>
      </c>
      <c r="E87" s="23"/>
      <c r="F87" s="23">
        <f t="shared" si="14"/>
        <v>0</v>
      </c>
      <c r="G87" s="23"/>
      <c r="H87" s="58">
        <f t="shared" si="12"/>
        <v>0</v>
      </c>
    </row>
    <row r="88" spans="1:8" s="7" customFormat="1" outlineLevel="1">
      <c r="A88" s="52">
        <f t="shared" si="13"/>
        <v>3.18</v>
      </c>
      <c r="B88" s="25" t="s">
        <v>363</v>
      </c>
      <c r="C88" s="22" t="s">
        <v>10</v>
      </c>
      <c r="D88" s="26">
        <v>10</v>
      </c>
      <c r="E88" s="23"/>
      <c r="F88" s="23">
        <f t="shared" si="14"/>
        <v>0</v>
      </c>
      <c r="G88" s="23"/>
      <c r="H88" s="58">
        <f t="shared" si="12"/>
        <v>0</v>
      </c>
    </row>
    <row r="89" spans="1:8" s="7" customFormat="1" outlineLevel="1">
      <c r="A89" s="52">
        <f t="shared" si="13"/>
        <v>3.19</v>
      </c>
      <c r="B89" s="25" t="s">
        <v>364</v>
      </c>
      <c r="C89" s="22" t="s">
        <v>10</v>
      </c>
      <c r="D89" s="26">
        <v>8</v>
      </c>
      <c r="E89" s="23"/>
      <c r="F89" s="23">
        <f t="shared" si="14"/>
        <v>0</v>
      </c>
      <c r="G89" s="23"/>
      <c r="H89" s="58">
        <f t="shared" si="12"/>
        <v>0</v>
      </c>
    </row>
    <row r="90" spans="1:8" s="7" customFormat="1" outlineLevel="1">
      <c r="A90" s="52">
        <f t="shared" si="13"/>
        <v>3.2</v>
      </c>
      <c r="B90" s="25" t="s">
        <v>39</v>
      </c>
      <c r="C90" s="22" t="s">
        <v>9</v>
      </c>
      <c r="D90" s="26">
        <v>4.5999999999999996</v>
      </c>
      <c r="E90" s="23"/>
      <c r="F90" s="23">
        <f t="shared" si="14"/>
        <v>0</v>
      </c>
      <c r="G90" s="23"/>
      <c r="H90" s="58">
        <f t="shared" si="12"/>
        <v>0</v>
      </c>
    </row>
    <row r="91" spans="1:8" s="7" customFormat="1" outlineLevel="1">
      <c r="A91" s="52">
        <f t="shared" si="13"/>
        <v>3.21</v>
      </c>
      <c r="B91" s="25" t="s">
        <v>40</v>
      </c>
      <c r="C91" s="22" t="s">
        <v>9</v>
      </c>
      <c r="D91" s="26">
        <v>4.5999999999999996</v>
      </c>
      <c r="E91" s="23"/>
      <c r="F91" s="23">
        <f t="shared" si="14"/>
        <v>0</v>
      </c>
      <c r="G91" s="23"/>
      <c r="H91" s="58">
        <f t="shared" si="12"/>
        <v>0</v>
      </c>
    </row>
    <row r="92" spans="1:8" s="7" customFormat="1" outlineLevel="1">
      <c r="A92" s="52">
        <f t="shared" si="13"/>
        <v>3.22</v>
      </c>
      <c r="B92" s="25" t="s">
        <v>41</v>
      </c>
      <c r="C92" s="22" t="s">
        <v>9</v>
      </c>
      <c r="D92" s="26">
        <v>4.5999999999999996</v>
      </c>
      <c r="E92" s="23"/>
      <c r="F92" s="23">
        <f t="shared" si="14"/>
        <v>0</v>
      </c>
      <c r="G92" s="23"/>
      <c r="H92" s="58">
        <f t="shared" si="12"/>
        <v>0</v>
      </c>
    </row>
    <row r="93" spans="1:8" s="7" customFormat="1" outlineLevel="1">
      <c r="A93" s="52">
        <f t="shared" si="13"/>
        <v>3.23</v>
      </c>
      <c r="B93" s="25" t="s">
        <v>42</v>
      </c>
      <c r="C93" s="22" t="s">
        <v>9</v>
      </c>
      <c r="D93" s="26">
        <v>4.5999999999999996</v>
      </c>
      <c r="E93" s="23"/>
      <c r="F93" s="23">
        <f t="shared" si="14"/>
        <v>0</v>
      </c>
      <c r="G93" s="23"/>
      <c r="H93" s="58">
        <f t="shared" si="12"/>
        <v>0</v>
      </c>
    </row>
    <row r="94" spans="1:8" s="7" customFormat="1" outlineLevel="1">
      <c r="A94" s="52"/>
      <c r="B94" s="25"/>
      <c r="C94" s="27"/>
      <c r="D94" s="26"/>
      <c r="E94" s="23"/>
      <c r="F94" s="23"/>
      <c r="G94" s="23"/>
      <c r="H94" s="58">
        <f t="shared" si="12"/>
        <v>0</v>
      </c>
    </row>
    <row r="95" spans="1:8" s="7" customFormat="1" ht="15.75">
      <c r="A95" s="48">
        <v>4</v>
      </c>
      <c r="B95" s="49" t="s">
        <v>187</v>
      </c>
      <c r="C95" s="48"/>
      <c r="D95" s="65"/>
      <c r="E95" s="66"/>
      <c r="F95" s="50">
        <f>SUM(F96:F108)</f>
        <v>0</v>
      </c>
      <c r="G95" s="50"/>
      <c r="H95" s="58">
        <f t="shared" si="12"/>
        <v>0</v>
      </c>
    </row>
    <row r="96" spans="1:8" s="7" customFormat="1" outlineLevel="1">
      <c r="A96" s="52">
        <f t="shared" ref="A96:A107" si="15">+A95+0.01</f>
        <v>4.01</v>
      </c>
      <c r="B96" s="25" t="s">
        <v>133</v>
      </c>
      <c r="C96" s="22" t="s">
        <v>10</v>
      </c>
      <c r="D96" s="26">
        <v>120</v>
      </c>
      <c r="E96" s="23"/>
      <c r="F96" s="23">
        <f>+E96*D96</f>
        <v>0</v>
      </c>
      <c r="G96" s="23"/>
      <c r="H96" s="58">
        <f t="shared" si="12"/>
        <v>0</v>
      </c>
    </row>
    <row r="97" spans="1:8" s="7" customFormat="1" outlineLevel="1">
      <c r="A97" s="52">
        <f t="shared" si="15"/>
        <v>4.0199999999999996</v>
      </c>
      <c r="B97" s="25" t="s">
        <v>134</v>
      </c>
      <c r="C97" s="22" t="s">
        <v>10</v>
      </c>
      <c r="D97" s="26">
        <v>88</v>
      </c>
      <c r="E97" s="23"/>
      <c r="F97" s="23">
        <f>+E97*D97</f>
        <v>0</v>
      </c>
      <c r="G97" s="23"/>
      <c r="H97" s="58">
        <f t="shared" si="12"/>
        <v>0</v>
      </c>
    </row>
    <row r="98" spans="1:8" s="7" customFormat="1" outlineLevel="1">
      <c r="A98" s="52">
        <f t="shared" si="15"/>
        <v>4.03</v>
      </c>
      <c r="B98" s="25" t="s">
        <v>135</v>
      </c>
      <c r="C98" s="22" t="s">
        <v>10</v>
      </c>
      <c r="D98" s="26">
        <v>45</v>
      </c>
      <c r="E98" s="23"/>
      <c r="F98" s="23">
        <f t="shared" ref="F98:F107" si="16">+E98*D98</f>
        <v>0</v>
      </c>
      <c r="G98" s="23"/>
      <c r="H98" s="58">
        <f t="shared" si="12"/>
        <v>0</v>
      </c>
    </row>
    <row r="99" spans="1:8" s="7" customFormat="1" outlineLevel="1">
      <c r="A99" s="52">
        <f t="shared" si="15"/>
        <v>4.04</v>
      </c>
      <c r="B99" s="25" t="s">
        <v>136</v>
      </c>
      <c r="C99" s="22" t="s">
        <v>10</v>
      </c>
      <c r="D99" s="26">
        <v>980</v>
      </c>
      <c r="E99" s="23"/>
      <c r="F99" s="23">
        <f t="shared" si="16"/>
        <v>0</v>
      </c>
      <c r="G99" s="23"/>
      <c r="H99" s="58">
        <f t="shared" si="12"/>
        <v>0</v>
      </c>
    </row>
    <row r="100" spans="1:8" s="7" customFormat="1" outlineLevel="1">
      <c r="A100" s="52">
        <f t="shared" si="15"/>
        <v>4.05</v>
      </c>
      <c r="B100" s="25" t="s">
        <v>137</v>
      </c>
      <c r="C100" s="22" t="s">
        <v>10</v>
      </c>
      <c r="D100" s="26">
        <v>950</v>
      </c>
      <c r="E100" s="23"/>
      <c r="F100" s="23">
        <f t="shared" si="16"/>
        <v>0</v>
      </c>
      <c r="G100" s="23"/>
      <c r="H100" s="58">
        <f t="shared" si="12"/>
        <v>0</v>
      </c>
    </row>
    <row r="101" spans="1:8" s="7" customFormat="1" outlineLevel="1">
      <c r="A101" s="52">
        <f t="shared" si="15"/>
        <v>4.0599999999999996</v>
      </c>
      <c r="B101" s="25" t="s">
        <v>138</v>
      </c>
      <c r="C101" s="22" t="s">
        <v>10</v>
      </c>
      <c r="D101" s="26">
        <v>450</v>
      </c>
      <c r="E101" s="23"/>
      <c r="F101" s="23">
        <f t="shared" si="16"/>
        <v>0</v>
      </c>
      <c r="G101" s="23"/>
      <c r="H101" s="58">
        <f t="shared" si="12"/>
        <v>0</v>
      </c>
    </row>
    <row r="102" spans="1:8" s="7" customFormat="1" outlineLevel="1">
      <c r="A102" s="52">
        <f t="shared" si="15"/>
        <v>4.07</v>
      </c>
      <c r="B102" s="25" t="s">
        <v>139</v>
      </c>
      <c r="C102" s="22" t="s">
        <v>10</v>
      </c>
      <c r="D102" s="26">
        <v>5</v>
      </c>
      <c r="E102" s="23"/>
      <c r="F102" s="23">
        <f t="shared" si="16"/>
        <v>0</v>
      </c>
      <c r="G102" s="23"/>
      <c r="H102" s="58">
        <f t="shared" si="12"/>
        <v>0</v>
      </c>
    </row>
    <row r="103" spans="1:8" s="7" customFormat="1" outlineLevel="1">
      <c r="A103" s="52">
        <f t="shared" si="15"/>
        <v>4.08</v>
      </c>
      <c r="B103" s="25" t="s">
        <v>140</v>
      </c>
      <c r="C103" s="22" t="s">
        <v>10</v>
      </c>
      <c r="D103" s="26">
        <v>2</v>
      </c>
      <c r="E103" s="23"/>
      <c r="F103" s="23">
        <f t="shared" si="16"/>
        <v>0</v>
      </c>
      <c r="G103" s="23"/>
      <c r="H103" s="58">
        <f t="shared" si="12"/>
        <v>0</v>
      </c>
    </row>
    <row r="104" spans="1:8" s="7" customFormat="1" outlineLevel="1">
      <c r="A104" s="52">
        <f t="shared" si="15"/>
        <v>4.09</v>
      </c>
      <c r="B104" s="25" t="s">
        <v>39</v>
      </c>
      <c r="C104" s="22" t="s">
        <v>9</v>
      </c>
      <c r="D104" s="26">
        <v>2.9</v>
      </c>
      <c r="E104" s="23"/>
      <c r="F104" s="23">
        <f t="shared" si="16"/>
        <v>0</v>
      </c>
      <c r="G104" s="23"/>
      <c r="H104" s="58">
        <f t="shared" si="12"/>
        <v>0</v>
      </c>
    </row>
    <row r="105" spans="1:8" s="7" customFormat="1" outlineLevel="1">
      <c r="A105" s="52">
        <f t="shared" si="15"/>
        <v>4.0999999999999996</v>
      </c>
      <c r="B105" s="25" t="s">
        <v>40</v>
      </c>
      <c r="C105" s="22" t="s">
        <v>9</v>
      </c>
      <c r="D105" s="26">
        <v>2.9</v>
      </c>
      <c r="E105" s="23"/>
      <c r="F105" s="23">
        <f t="shared" si="16"/>
        <v>0</v>
      </c>
      <c r="G105" s="23"/>
      <c r="H105" s="58">
        <f t="shared" si="12"/>
        <v>0</v>
      </c>
    </row>
    <row r="106" spans="1:8" s="7" customFormat="1" outlineLevel="1">
      <c r="A106" s="52">
        <f t="shared" si="15"/>
        <v>4.1100000000000003</v>
      </c>
      <c r="B106" s="25" t="s">
        <v>41</v>
      </c>
      <c r="C106" s="22" t="s">
        <v>9</v>
      </c>
      <c r="D106" s="26">
        <v>2.9</v>
      </c>
      <c r="E106" s="23"/>
      <c r="F106" s="23">
        <f t="shared" si="16"/>
        <v>0</v>
      </c>
      <c r="G106" s="23"/>
      <c r="H106" s="58">
        <f t="shared" si="12"/>
        <v>0</v>
      </c>
    </row>
    <row r="107" spans="1:8" s="7" customFormat="1" outlineLevel="1">
      <c r="A107" s="52">
        <f t="shared" si="15"/>
        <v>4.12</v>
      </c>
      <c r="B107" s="25" t="s">
        <v>42</v>
      </c>
      <c r="C107" s="22" t="s">
        <v>9</v>
      </c>
      <c r="D107" s="26">
        <v>2.9</v>
      </c>
      <c r="E107" s="23"/>
      <c r="F107" s="23">
        <f t="shared" si="16"/>
        <v>0</v>
      </c>
      <c r="G107" s="23"/>
      <c r="H107" s="58">
        <f t="shared" si="12"/>
        <v>0</v>
      </c>
    </row>
    <row r="108" spans="1:8" s="7" customFormat="1" outlineLevel="1">
      <c r="A108" s="52"/>
      <c r="B108" s="25"/>
      <c r="C108" s="27"/>
      <c r="D108" s="26"/>
      <c r="E108" s="23"/>
      <c r="F108" s="23"/>
      <c r="G108" s="23"/>
      <c r="H108" s="58">
        <f t="shared" si="12"/>
        <v>0</v>
      </c>
    </row>
    <row r="109" spans="1:8" s="7" customFormat="1" ht="15.75">
      <c r="A109" s="48">
        <v>5</v>
      </c>
      <c r="B109" s="49" t="s">
        <v>188</v>
      </c>
      <c r="C109" s="48"/>
      <c r="D109" s="65"/>
      <c r="E109" s="66"/>
      <c r="F109" s="50">
        <f>SUM(F110:F122)</f>
        <v>0</v>
      </c>
      <c r="G109" s="50"/>
      <c r="H109" s="58">
        <f t="shared" si="12"/>
        <v>0</v>
      </c>
    </row>
    <row r="110" spans="1:8" s="7" customFormat="1" ht="30" outlineLevel="1">
      <c r="A110" s="52">
        <f t="shared" ref="A110:A121" si="17">+A109+0.01</f>
        <v>5.01</v>
      </c>
      <c r="B110" s="25" t="s">
        <v>282</v>
      </c>
      <c r="C110" s="22" t="s">
        <v>10</v>
      </c>
      <c r="D110" s="26">
        <v>48</v>
      </c>
      <c r="E110" s="23"/>
      <c r="F110" s="23">
        <f>+E110*D110</f>
        <v>0</v>
      </c>
      <c r="G110" s="23"/>
      <c r="H110" s="58">
        <f t="shared" si="12"/>
        <v>0</v>
      </c>
    </row>
    <row r="111" spans="1:8" s="7" customFormat="1" outlineLevel="1">
      <c r="A111" s="52">
        <f t="shared" si="17"/>
        <v>5.0199999999999996</v>
      </c>
      <c r="B111" s="25" t="s">
        <v>283</v>
      </c>
      <c r="C111" s="22" t="s">
        <v>132</v>
      </c>
      <c r="D111" s="26">
        <v>130</v>
      </c>
      <c r="E111" s="23"/>
      <c r="F111" s="23">
        <f>+E111*D111</f>
        <v>0</v>
      </c>
      <c r="G111" s="23"/>
      <c r="H111" s="58">
        <f t="shared" si="12"/>
        <v>0</v>
      </c>
    </row>
    <row r="112" spans="1:8" s="7" customFormat="1" ht="30" outlineLevel="1">
      <c r="A112" s="52">
        <f t="shared" si="17"/>
        <v>5.03</v>
      </c>
      <c r="B112" s="25" t="s">
        <v>384</v>
      </c>
      <c r="C112" s="22" t="s">
        <v>11</v>
      </c>
      <c r="D112" s="26">
        <v>390</v>
      </c>
      <c r="E112" s="23"/>
      <c r="F112" s="23">
        <f t="shared" ref="F112:F121" si="18">+E112*D112</f>
        <v>0</v>
      </c>
      <c r="G112" s="23"/>
      <c r="H112" s="58">
        <f t="shared" si="12"/>
        <v>0</v>
      </c>
    </row>
    <row r="113" spans="1:8" s="7" customFormat="1" outlineLevel="1">
      <c r="A113" s="52">
        <f t="shared" si="17"/>
        <v>5.04</v>
      </c>
      <c r="B113" s="25" t="s">
        <v>284</v>
      </c>
      <c r="C113" s="22" t="s">
        <v>10</v>
      </c>
      <c r="D113" s="26">
        <v>1</v>
      </c>
      <c r="E113" s="23"/>
      <c r="F113" s="23">
        <f t="shared" si="18"/>
        <v>0</v>
      </c>
      <c r="G113" s="23"/>
      <c r="H113" s="58">
        <f t="shared" si="12"/>
        <v>0</v>
      </c>
    </row>
    <row r="114" spans="1:8" s="7" customFormat="1" outlineLevel="1">
      <c r="A114" s="52">
        <f t="shared" si="17"/>
        <v>5.05</v>
      </c>
      <c r="B114" s="25" t="s">
        <v>285</v>
      </c>
      <c r="C114" s="22" t="s">
        <v>10</v>
      </c>
      <c r="D114" s="26">
        <v>2</v>
      </c>
      <c r="E114" s="23"/>
      <c r="F114" s="23">
        <f t="shared" si="18"/>
        <v>0</v>
      </c>
      <c r="G114" s="23"/>
      <c r="H114" s="58">
        <f t="shared" si="12"/>
        <v>0</v>
      </c>
    </row>
    <row r="115" spans="1:8" s="7" customFormat="1" outlineLevel="1">
      <c r="A115" s="52">
        <f t="shared" si="17"/>
        <v>5.0599999999999996</v>
      </c>
      <c r="B115" s="25" t="s">
        <v>286</v>
      </c>
      <c r="C115" s="22" t="s">
        <v>10</v>
      </c>
      <c r="D115" s="26">
        <v>1</v>
      </c>
      <c r="E115" s="23"/>
      <c r="F115" s="23">
        <f t="shared" si="18"/>
        <v>0</v>
      </c>
      <c r="G115" s="23"/>
      <c r="H115" s="58">
        <f t="shared" si="12"/>
        <v>0</v>
      </c>
    </row>
    <row r="116" spans="1:8" s="7" customFormat="1" outlineLevel="1">
      <c r="A116" s="52">
        <f t="shared" si="17"/>
        <v>5.07</v>
      </c>
      <c r="B116" s="25" t="s">
        <v>287</v>
      </c>
      <c r="C116" s="22" t="s">
        <v>10</v>
      </c>
      <c r="D116" s="26">
        <v>1</v>
      </c>
      <c r="E116" s="23"/>
      <c r="F116" s="23">
        <f t="shared" si="18"/>
        <v>0</v>
      </c>
      <c r="G116" s="23"/>
      <c r="H116" s="58">
        <f t="shared" si="12"/>
        <v>0</v>
      </c>
    </row>
    <row r="117" spans="1:8" s="7" customFormat="1" outlineLevel="1">
      <c r="A117" s="52">
        <f t="shared" si="17"/>
        <v>5.08</v>
      </c>
      <c r="B117" s="25" t="s">
        <v>288</v>
      </c>
      <c r="C117" s="22" t="s">
        <v>11</v>
      </c>
      <c r="D117" s="26">
        <v>9</v>
      </c>
      <c r="E117" s="23"/>
      <c r="F117" s="23">
        <f t="shared" si="18"/>
        <v>0</v>
      </c>
      <c r="G117" s="23"/>
      <c r="H117" s="58">
        <f t="shared" si="12"/>
        <v>0</v>
      </c>
    </row>
    <row r="118" spans="1:8" s="7" customFormat="1" outlineLevel="1">
      <c r="A118" s="52">
        <f t="shared" si="17"/>
        <v>5.09</v>
      </c>
      <c r="B118" s="25" t="s">
        <v>39</v>
      </c>
      <c r="C118" s="22" t="s">
        <v>9</v>
      </c>
      <c r="D118" s="26">
        <v>8.3000000000000007</v>
      </c>
      <c r="E118" s="23"/>
      <c r="F118" s="23">
        <f t="shared" si="18"/>
        <v>0</v>
      </c>
      <c r="G118" s="23"/>
      <c r="H118" s="58">
        <f t="shared" si="12"/>
        <v>0</v>
      </c>
    </row>
    <row r="119" spans="1:8" s="7" customFormat="1" outlineLevel="1">
      <c r="A119" s="52">
        <f t="shared" si="17"/>
        <v>5.0999999999999996</v>
      </c>
      <c r="B119" s="25" t="s">
        <v>40</v>
      </c>
      <c r="C119" s="22" t="s">
        <v>9</v>
      </c>
      <c r="D119" s="26">
        <v>8.3000000000000007</v>
      </c>
      <c r="E119" s="23"/>
      <c r="F119" s="23">
        <f t="shared" si="18"/>
        <v>0</v>
      </c>
      <c r="G119" s="23"/>
      <c r="H119" s="58">
        <f t="shared" si="12"/>
        <v>0</v>
      </c>
    </row>
    <row r="120" spans="1:8" s="7" customFormat="1" outlineLevel="1">
      <c r="A120" s="52">
        <f t="shared" si="17"/>
        <v>5.1100000000000003</v>
      </c>
      <c r="B120" s="25" t="s">
        <v>41</v>
      </c>
      <c r="C120" s="22" t="s">
        <v>9</v>
      </c>
      <c r="D120" s="26">
        <v>8.3000000000000007</v>
      </c>
      <c r="E120" s="23"/>
      <c r="F120" s="23">
        <f t="shared" si="18"/>
        <v>0</v>
      </c>
      <c r="G120" s="23"/>
      <c r="H120" s="58">
        <f t="shared" si="12"/>
        <v>0</v>
      </c>
    </row>
    <row r="121" spans="1:8" s="7" customFormat="1" outlineLevel="1">
      <c r="A121" s="52">
        <f t="shared" si="17"/>
        <v>5.12</v>
      </c>
      <c r="B121" s="25" t="s">
        <v>42</v>
      </c>
      <c r="C121" s="22" t="s">
        <v>9</v>
      </c>
      <c r="D121" s="26">
        <v>8.3000000000000007</v>
      </c>
      <c r="E121" s="23"/>
      <c r="F121" s="23">
        <f t="shared" si="18"/>
        <v>0</v>
      </c>
      <c r="G121" s="23"/>
      <c r="H121" s="58">
        <f t="shared" si="12"/>
        <v>0</v>
      </c>
    </row>
    <row r="122" spans="1:8" s="7" customFormat="1" outlineLevel="1">
      <c r="A122" s="52"/>
      <c r="B122" s="25"/>
      <c r="C122" s="27"/>
      <c r="D122" s="26"/>
      <c r="E122" s="23"/>
      <c r="F122" s="23"/>
      <c r="G122" s="23"/>
      <c r="H122" s="58">
        <f t="shared" si="12"/>
        <v>0</v>
      </c>
    </row>
    <row r="123" spans="1:8" s="7" customFormat="1" ht="15.75">
      <c r="A123" s="48">
        <v>6</v>
      </c>
      <c r="B123" s="49" t="s">
        <v>141</v>
      </c>
      <c r="C123" s="48"/>
      <c r="D123" s="65"/>
      <c r="E123" s="66"/>
      <c r="F123" s="50">
        <f>SUM(F124:F132)</f>
        <v>0</v>
      </c>
      <c r="G123" s="50"/>
      <c r="H123" s="58">
        <f t="shared" si="12"/>
        <v>0</v>
      </c>
    </row>
    <row r="124" spans="1:8" s="7" customFormat="1" ht="45" outlineLevel="1">
      <c r="A124" s="52">
        <f t="shared" ref="A124:A131" si="19">+A123+0.01</f>
        <v>6.01</v>
      </c>
      <c r="B124" s="25" t="s">
        <v>142</v>
      </c>
      <c r="C124" s="22" t="s">
        <v>8</v>
      </c>
      <c r="D124" s="26">
        <v>72.5</v>
      </c>
      <c r="E124" s="23"/>
      <c r="F124" s="23">
        <f>+E124*D124</f>
        <v>0</v>
      </c>
      <c r="G124" s="23"/>
      <c r="H124" s="58">
        <f t="shared" si="12"/>
        <v>0</v>
      </c>
    </row>
    <row r="125" spans="1:8" s="7" customFormat="1" ht="30" outlineLevel="1">
      <c r="A125" s="52">
        <f t="shared" si="19"/>
        <v>6.02</v>
      </c>
      <c r="B125" s="25" t="s">
        <v>143</v>
      </c>
      <c r="C125" s="22" t="s">
        <v>11</v>
      </c>
      <c r="D125" s="26">
        <v>9</v>
      </c>
      <c r="E125" s="23"/>
      <c r="F125" s="23">
        <f>+E125*D125</f>
        <v>0</v>
      </c>
      <c r="G125" s="23"/>
      <c r="H125" s="58">
        <f t="shared" si="12"/>
        <v>0</v>
      </c>
    </row>
    <row r="126" spans="1:8" s="7" customFormat="1" ht="45" outlineLevel="1">
      <c r="A126" s="52">
        <f t="shared" si="19"/>
        <v>6.03</v>
      </c>
      <c r="B126" s="25" t="s">
        <v>144</v>
      </c>
      <c r="C126" s="22" t="s">
        <v>9</v>
      </c>
      <c r="D126" s="26">
        <v>30.1</v>
      </c>
      <c r="E126" s="23"/>
      <c r="F126" s="23">
        <f t="shared" ref="F126:F131" si="20">+E126*D126</f>
        <v>0</v>
      </c>
      <c r="G126" s="23"/>
      <c r="H126" s="58">
        <f t="shared" si="12"/>
        <v>0</v>
      </c>
    </row>
    <row r="127" spans="1:8" s="7" customFormat="1" ht="30" outlineLevel="1">
      <c r="A127" s="52">
        <f t="shared" si="19"/>
        <v>6.04</v>
      </c>
      <c r="B127" s="25" t="s">
        <v>145</v>
      </c>
      <c r="C127" s="22" t="s">
        <v>11</v>
      </c>
      <c r="D127" s="26">
        <v>12</v>
      </c>
      <c r="E127" s="23"/>
      <c r="F127" s="23">
        <f t="shared" si="20"/>
        <v>0</v>
      </c>
      <c r="G127" s="23"/>
      <c r="H127" s="58">
        <f t="shared" si="12"/>
        <v>0</v>
      </c>
    </row>
    <row r="128" spans="1:8" s="7" customFormat="1" ht="30" outlineLevel="1">
      <c r="A128" s="52">
        <f t="shared" si="19"/>
        <v>6.05</v>
      </c>
      <c r="B128" s="25" t="s">
        <v>146</v>
      </c>
      <c r="C128" s="22" t="s">
        <v>11</v>
      </c>
      <c r="D128" s="26">
        <v>26</v>
      </c>
      <c r="E128" s="23"/>
      <c r="F128" s="23">
        <f t="shared" si="20"/>
        <v>0</v>
      </c>
      <c r="G128" s="23"/>
      <c r="H128" s="58">
        <f t="shared" si="12"/>
        <v>0</v>
      </c>
    </row>
    <row r="129" spans="1:8" s="7" customFormat="1" outlineLevel="1">
      <c r="A129" s="52">
        <f t="shared" si="19"/>
        <v>6.06</v>
      </c>
      <c r="B129" s="25" t="s">
        <v>147</v>
      </c>
      <c r="C129" s="22" t="s">
        <v>8</v>
      </c>
      <c r="D129" s="26">
        <v>36.799999999999997</v>
      </c>
      <c r="E129" s="23"/>
      <c r="F129" s="23">
        <f t="shared" si="20"/>
        <v>0</v>
      </c>
      <c r="G129" s="23"/>
      <c r="H129" s="58">
        <f t="shared" si="12"/>
        <v>0</v>
      </c>
    </row>
    <row r="130" spans="1:8" s="7" customFormat="1" outlineLevel="1">
      <c r="A130" s="52">
        <f t="shared" si="19"/>
        <v>6.07</v>
      </c>
      <c r="B130" s="25" t="s">
        <v>148</v>
      </c>
      <c r="C130" s="22" t="s">
        <v>9</v>
      </c>
      <c r="D130" s="26">
        <v>4.5999999999999996</v>
      </c>
      <c r="E130" s="23"/>
      <c r="F130" s="23">
        <f t="shared" si="20"/>
        <v>0</v>
      </c>
      <c r="G130" s="23"/>
      <c r="H130" s="58">
        <f t="shared" si="12"/>
        <v>0</v>
      </c>
    </row>
    <row r="131" spans="1:8" s="7" customFormat="1" outlineLevel="1">
      <c r="A131" s="52">
        <f t="shared" si="19"/>
        <v>6.08</v>
      </c>
      <c r="B131" s="25" t="s">
        <v>149</v>
      </c>
      <c r="C131" s="22" t="s">
        <v>132</v>
      </c>
      <c r="D131" s="26">
        <v>276</v>
      </c>
      <c r="E131" s="23"/>
      <c r="F131" s="23">
        <f t="shared" si="20"/>
        <v>0</v>
      </c>
      <c r="G131" s="23"/>
      <c r="H131" s="58">
        <f t="shared" si="12"/>
        <v>0</v>
      </c>
    </row>
    <row r="132" spans="1:8" s="7" customFormat="1" outlineLevel="1">
      <c r="A132" s="52"/>
      <c r="B132" s="25"/>
      <c r="C132" s="27"/>
      <c r="D132" s="26"/>
      <c r="E132" s="23"/>
      <c r="F132" s="23"/>
      <c r="G132" s="23"/>
      <c r="H132" s="58">
        <f t="shared" ref="H132:H139" si="21">IF(F132&lt;&gt;0,1,0)</f>
        <v>0</v>
      </c>
    </row>
    <row r="133" spans="1:8" s="24" customFormat="1" ht="15.75" outlineLevel="1">
      <c r="A133" s="21"/>
      <c r="B133" s="29"/>
      <c r="C133" s="27"/>
      <c r="D133" s="26"/>
      <c r="E133" s="23"/>
      <c r="F133" s="23"/>
      <c r="G133" s="23"/>
      <c r="H133" s="58">
        <f t="shared" si="21"/>
        <v>0</v>
      </c>
    </row>
    <row r="134" spans="1:8" s="20" customFormat="1" ht="15.75">
      <c r="A134" s="16">
        <v>7</v>
      </c>
      <c r="B134" s="17" t="s">
        <v>348</v>
      </c>
      <c r="C134" s="18"/>
      <c r="D134" s="65"/>
      <c r="E134" s="66"/>
      <c r="F134" s="19">
        <f>SUM(F135:F141)</f>
        <v>0</v>
      </c>
      <c r="G134" s="19"/>
      <c r="H134" s="58">
        <f t="shared" si="21"/>
        <v>0</v>
      </c>
    </row>
    <row r="135" spans="1:8" s="24" customFormat="1" ht="75" outlineLevel="1">
      <c r="A135" s="52">
        <f t="shared" ref="A135:A140" si="22">+A134+0.01</f>
        <v>7.01</v>
      </c>
      <c r="B135" s="29" t="s">
        <v>242</v>
      </c>
      <c r="C135" s="27" t="s">
        <v>8</v>
      </c>
      <c r="D135" s="26">
        <v>185.31</v>
      </c>
      <c r="E135" s="23"/>
      <c r="F135" s="23">
        <f t="shared" ref="F135:F140" si="23">+E135*D135</f>
        <v>0</v>
      </c>
      <c r="G135" s="23"/>
      <c r="H135" s="58">
        <f t="shared" si="21"/>
        <v>0</v>
      </c>
    </row>
    <row r="136" spans="1:8" s="24" customFormat="1" ht="30" outlineLevel="1">
      <c r="A136" s="52">
        <f t="shared" si="22"/>
        <v>7.02</v>
      </c>
      <c r="B136" s="29" t="s">
        <v>33</v>
      </c>
      <c r="C136" s="27" t="s">
        <v>11</v>
      </c>
      <c r="D136" s="26">
        <v>394.12</v>
      </c>
      <c r="E136" s="23"/>
      <c r="F136" s="23">
        <f>+E136*D136</f>
        <v>0</v>
      </c>
      <c r="G136" s="23"/>
      <c r="H136" s="58">
        <f>IF(F136&lt;&gt;0,1,0)</f>
        <v>0</v>
      </c>
    </row>
    <row r="137" spans="1:8" s="24" customFormat="1" ht="30" outlineLevel="1">
      <c r="A137" s="52">
        <f t="shared" si="22"/>
        <v>7.03</v>
      </c>
      <c r="B137" s="29" t="s">
        <v>417</v>
      </c>
      <c r="C137" s="27" t="s">
        <v>11</v>
      </c>
      <c r="D137" s="26">
        <v>99.16</v>
      </c>
      <c r="E137" s="23"/>
      <c r="F137" s="23">
        <f>+E137*D137</f>
        <v>0</v>
      </c>
      <c r="G137" s="23"/>
      <c r="H137" s="58">
        <f t="shared" ref="H137:H138" si="24">IF(F137&lt;&gt;0,1,0)</f>
        <v>0</v>
      </c>
    </row>
    <row r="138" spans="1:8" s="24" customFormat="1" ht="90" outlineLevel="1">
      <c r="A138" s="52">
        <f t="shared" si="22"/>
        <v>7.04</v>
      </c>
      <c r="B138" s="29" t="s">
        <v>415</v>
      </c>
      <c r="C138" s="27" t="s">
        <v>8</v>
      </c>
      <c r="D138" s="26">
        <v>13.05</v>
      </c>
      <c r="E138" s="23"/>
      <c r="F138" s="23">
        <f t="shared" ref="F138" si="25">+E138*D138</f>
        <v>0</v>
      </c>
      <c r="G138" s="23"/>
      <c r="H138" s="58">
        <f t="shared" si="24"/>
        <v>0</v>
      </c>
    </row>
    <row r="139" spans="1:8" s="24" customFormat="1" ht="120" outlineLevel="1">
      <c r="A139" s="52">
        <f t="shared" si="22"/>
        <v>7.05</v>
      </c>
      <c r="B139" s="29" t="s">
        <v>414</v>
      </c>
      <c r="C139" s="27" t="s">
        <v>8</v>
      </c>
      <c r="D139" s="26">
        <v>18.54</v>
      </c>
      <c r="E139" s="23"/>
      <c r="F139" s="23">
        <f t="shared" si="23"/>
        <v>0</v>
      </c>
      <c r="G139" s="23"/>
      <c r="H139" s="58">
        <f t="shared" si="21"/>
        <v>0</v>
      </c>
    </row>
    <row r="140" spans="1:8" s="7" customFormat="1" ht="60" outlineLevel="1">
      <c r="A140" s="52">
        <f t="shared" si="22"/>
        <v>7.06</v>
      </c>
      <c r="B140" s="25" t="s">
        <v>416</v>
      </c>
      <c r="C140" s="27" t="s">
        <v>8</v>
      </c>
      <c r="D140" s="26">
        <v>21.64</v>
      </c>
      <c r="E140" s="23"/>
      <c r="F140" s="23">
        <f t="shared" si="23"/>
        <v>0</v>
      </c>
      <c r="G140" s="23"/>
      <c r="H140" s="58">
        <f>IF(F140&lt;&gt;0,1,0)</f>
        <v>0</v>
      </c>
    </row>
    <row r="141" spans="1:8" s="24" customFormat="1" ht="15.75" outlineLevel="1">
      <c r="A141" s="21"/>
      <c r="B141" s="29"/>
      <c r="C141" s="27"/>
      <c r="D141" s="26"/>
      <c r="E141" s="23"/>
      <c r="F141" s="23"/>
      <c r="G141" s="23"/>
      <c r="H141" s="58">
        <f t="shared" ref="H141:H204" si="26">IF(F141&lt;&gt;0,1,0)</f>
        <v>0</v>
      </c>
    </row>
    <row r="142" spans="1:8" s="7" customFormat="1" ht="15.75">
      <c r="A142" s="48">
        <v>8</v>
      </c>
      <c r="B142" s="49" t="s">
        <v>209</v>
      </c>
      <c r="C142" s="48"/>
      <c r="D142" s="65"/>
      <c r="E142" s="66"/>
      <c r="F142" s="50">
        <f>SUM(F143:F145)</f>
        <v>0</v>
      </c>
      <c r="G142" s="50"/>
      <c r="H142" s="58">
        <f t="shared" si="26"/>
        <v>0</v>
      </c>
    </row>
    <row r="143" spans="1:8" s="24" customFormat="1" ht="90" outlineLevel="1">
      <c r="A143" s="52">
        <f t="shared" ref="A143:A144" si="27">+A142+0.01</f>
        <v>8.01</v>
      </c>
      <c r="B143" s="29" t="s">
        <v>392</v>
      </c>
      <c r="C143" s="27" t="s">
        <v>10</v>
      </c>
      <c r="D143" s="26">
        <v>2</v>
      </c>
      <c r="E143" s="23"/>
      <c r="F143" s="23">
        <f>+E143*D143</f>
        <v>0</v>
      </c>
      <c r="G143" s="23"/>
      <c r="H143" s="58">
        <f t="shared" si="26"/>
        <v>0</v>
      </c>
    </row>
    <row r="144" spans="1:8" s="24" customFormat="1" ht="90" outlineLevel="1">
      <c r="A144" s="52">
        <f t="shared" si="27"/>
        <v>8.02</v>
      </c>
      <c r="B144" s="29" t="s">
        <v>30</v>
      </c>
      <c r="C144" s="27" t="s">
        <v>10</v>
      </c>
      <c r="D144" s="26">
        <v>1</v>
      </c>
      <c r="E144" s="23"/>
      <c r="F144" s="23">
        <f t="shared" ref="F144" si="28">+E144*D144</f>
        <v>0</v>
      </c>
      <c r="G144" s="23"/>
      <c r="H144" s="58">
        <f t="shared" si="26"/>
        <v>0</v>
      </c>
    </row>
    <row r="145" spans="1:8" s="7" customFormat="1" outlineLevel="1">
      <c r="A145" s="51"/>
      <c r="B145" s="25"/>
      <c r="C145" s="27"/>
      <c r="D145" s="26"/>
      <c r="E145" s="23"/>
      <c r="F145" s="23"/>
      <c r="G145" s="23"/>
      <c r="H145" s="58">
        <f t="shared" si="26"/>
        <v>0</v>
      </c>
    </row>
    <row r="146" spans="1:8" s="20" customFormat="1" ht="15.75">
      <c r="A146" s="16">
        <v>9</v>
      </c>
      <c r="B146" s="17" t="s">
        <v>212</v>
      </c>
      <c r="C146" s="18"/>
      <c r="D146" s="65"/>
      <c r="E146" s="66"/>
      <c r="F146" s="19">
        <f>SUM(F147:F163)</f>
        <v>0</v>
      </c>
      <c r="G146" s="19"/>
      <c r="H146" s="58">
        <f t="shared" si="26"/>
        <v>0</v>
      </c>
    </row>
    <row r="147" spans="1:8" s="24" customFormat="1" ht="15.75" outlineLevel="1">
      <c r="A147" s="52">
        <f t="shared" ref="A147:A162" si="29">+A146+0.01</f>
        <v>9.01</v>
      </c>
      <c r="B147" s="25" t="s">
        <v>177</v>
      </c>
      <c r="C147" s="22" t="s">
        <v>8</v>
      </c>
      <c r="D147" s="26">
        <v>510</v>
      </c>
      <c r="E147" s="23"/>
      <c r="F147" s="23">
        <f>+E147*D147</f>
        <v>0</v>
      </c>
      <c r="G147" s="23"/>
      <c r="H147" s="58">
        <f t="shared" si="26"/>
        <v>0</v>
      </c>
    </row>
    <row r="148" spans="1:8" s="24" customFormat="1" ht="30" outlineLevel="1">
      <c r="A148" s="52">
        <f t="shared" si="29"/>
        <v>9.02</v>
      </c>
      <c r="B148" s="25" t="s">
        <v>35</v>
      </c>
      <c r="C148" s="22" t="s">
        <v>8</v>
      </c>
      <c r="D148" s="26">
        <v>115</v>
      </c>
      <c r="E148" s="23"/>
      <c r="F148" s="23">
        <f t="shared" ref="F148" si="30">+E148*D148</f>
        <v>0</v>
      </c>
      <c r="G148" s="23"/>
      <c r="H148" s="58">
        <f t="shared" si="26"/>
        <v>0</v>
      </c>
    </row>
    <row r="149" spans="1:8" s="24" customFormat="1" ht="30" outlineLevel="1">
      <c r="A149" s="52">
        <f t="shared" si="29"/>
        <v>9.0299999999999994</v>
      </c>
      <c r="B149" s="25" t="s">
        <v>34</v>
      </c>
      <c r="C149" s="22" t="s">
        <v>8</v>
      </c>
      <c r="D149" s="26">
        <v>283</v>
      </c>
      <c r="E149" s="23"/>
      <c r="F149" s="23">
        <f>+E149*D149</f>
        <v>0</v>
      </c>
      <c r="G149" s="23"/>
      <c r="H149" s="58">
        <f t="shared" si="26"/>
        <v>0</v>
      </c>
    </row>
    <row r="150" spans="1:8" s="24" customFormat="1" ht="30" outlineLevel="1">
      <c r="A150" s="52">
        <f t="shared" si="29"/>
        <v>9.0399999999999991</v>
      </c>
      <c r="B150" s="29" t="s">
        <v>31</v>
      </c>
      <c r="C150" s="27" t="s">
        <v>11</v>
      </c>
      <c r="D150" s="26">
        <v>95</v>
      </c>
      <c r="E150" s="23"/>
      <c r="F150" s="23">
        <f t="shared" ref="F150:F162" si="31">+E150*D150</f>
        <v>0</v>
      </c>
      <c r="G150" s="23"/>
      <c r="H150" s="58">
        <f t="shared" si="26"/>
        <v>0</v>
      </c>
    </row>
    <row r="151" spans="1:8" s="24" customFormat="1" ht="30" outlineLevel="1">
      <c r="A151" s="52">
        <f t="shared" si="29"/>
        <v>9.0500000000000007</v>
      </c>
      <c r="B151" s="29" t="s">
        <v>221</v>
      </c>
      <c r="C151" s="27" t="s">
        <v>8</v>
      </c>
      <c r="D151" s="26">
        <v>277.89</v>
      </c>
      <c r="E151" s="23"/>
      <c r="F151" s="23">
        <f t="shared" si="31"/>
        <v>0</v>
      </c>
      <c r="G151" s="23"/>
      <c r="H151" s="58">
        <f t="shared" si="26"/>
        <v>0</v>
      </c>
    </row>
    <row r="152" spans="1:8" s="24" customFormat="1" ht="45" outlineLevel="1">
      <c r="A152" s="52">
        <f t="shared" si="29"/>
        <v>9.06</v>
      </c>
      <c r="B152" s="29" t="s">
        <v>222</v>
      </c>
      <c r="C152" s="27" t="s">
        <v>11</v>
      </c>
      <c r="D152" s="26">
        <v>305</v>
      </c>
      <c r="E152" s="23"/>
      <c r="F152" s="23">
        <f t="shared" si="31"/>
        <v>0</v>
      </c>
      <c r="G152" s="23"/>
      <c r="H152" s="58">
        <f t="shared" si="26"/>
        <v>0</v>
      </c>
    </row>
    <row r="153" spans="1:8" s="24" customFormat="1" ht="30" outlineLevel="1">
      <c r="A153" s="52">
        <f t="shared" si="29"/>
        <v>9.07</v>
      </c>
      <c r="B153" s="29" t="s">
        <v>303</v>
      </c>
      <c r="C153" s="27" t="s">
        <v>8</v>
      </c>
      <c r="D153" s="26">
        <v>30.4</v>
      </c>
      <c r="E153" s="23"/>
      <c r="F153" s="23">
        <f t="shared" si="31"/>
        <v>0</v>
      </c>
      <c r="G153" s="23"/>
      <c r="H153" s="58">
        <f t="shared" si="26"/>
        <v>0</v>
      </c>
    </row>
    <row r="154" spans="1:8" s="24" customFormat="1" ht="30" outlineLevel="1">
      <c r="A154" s="52">
        <f t="shared" si="29"/>
        <v>9.08</v>
      </c>
      <c r="B154" s="29" t="s">
        <v>304</v>
      </c>
      <c r="C154" s="27" t="s">
        <v>11</v>
      </c>
      <c r="D154" s="26">
        <v>19.2</v>
      </c>
      <c r="E154" s="23"/>
      <c r="F154" s="23">
        <f t="shared" si="31"/>
        <v>0</v>
      </c>
      <c r="G154" s="23"/>
      <c r="H154" s="58">
        <f t="shared" si="26"/>
        <v>0</v>
      </c>
    </row>
    <row r="155" spans="1:8" s="24" customFormat="1" ht="30" outlineLevel="1">
      <c r="A155" s="52">
        <f t="shared" si="29"/>
        <v>9.09</v>
      </c>
      <c r="B155" s="29" t="s">
        <v>218</v>
      </c>
      <c r="C155" s="27" t="s">
        <v>11</v>
      </c>
      <c r="D155" s="26">
        <v>319.39999999999998</v>
      </c>
      <c r="E155" s="23"/>
      <c r="F155" s="23">
        <f t="shared" si="31"/>
        <v>0</v>
      </c>
      <c r="G155" s="23"/>
      <c r="H155" s="58">
        <f t="shared" si="26"/>
        <v>0</v>
      </c>
    </row>
    <row r="156" spans="1:8" s="24" customFormat="1" ht="45" outlineLevel="1">
      <c r="A156" s="52">
        <f t="shared" si="29"/>
        <v>9.1</v>
      </c>
      <c r="B156" s="29" t="s">
        <v>219</v>
      </c>
      <c r="C156" s="27" t="s">
        <v>8</v>
      </c>
      <c r="D156" s="26">
        <v>308.29000000000002</v>
      </c>
      <c r="E156" s="23"/>
      <c r="F156" s="23">
        <f t="shared" si="31"/>
        <v>0</v>
      </c>
      <c r="G156" s="23"/>
      <c r="H156" s="58">
        <f t="shared" si="26"/>
        <v>0</v>
      </c>
    </row>
    <row r="157" spans="1:8" s="24" customFormat="1" ht="45" outlineLevel="1">
      <c r="A157" s="52">
        <f t="shared" si="29"/>
        <v>9.11</v>
      </c>
      <c r="B157" s="29" t="s">
        <v>220</v>
      </c>
      <c r="C157" s="27" t="s">
        <v>11</v>
      </c>
      <c r="D157" s="26">
        <v>324.2</v>
      </c>
      <c r="E157" s="23"/>
      <c r="F157" s="23">
        <f t="shared" si="31"/>
        <v>0</v>
      </c>
      <c r="G157" s="23"/>
      <c r="H157" s="58">
        <f t="shared" si="26"/>
        <v>0</v>
      </c>
    </row>
    <row r="158" spans="1:8" s="24" customFormat="1" ht="30" outlineLevel="1">
      <c r="A158" s="52">
        <f t="shared" si="29"/>
        <v>9.1199999999999992</v>
      </c>
      <c r="B158" s="29" t="s">
        <v>36</v>
      </c>
      <c r="C158" s="27" t="s">
        <v>8</v>
      </c>
      <c r="D158" s="26">
        <v>405.55</v>
      </c>
      <c r="E158" s="23"/>
      <c r="F158" s="23">
        <f>+E158*D158</f>
        <v>0</v>
      </c>
      <c r="G158" s="23"/>
      <c r="H158" s="58">
        <f>IF(F158&lt;&gt;0,1,0)</f>
        <v>0</v>
      </c>
    </row>
    <row r="159" spans="1:8" s="24" customFormat="1" ht="45" outlineLevel="1">
      <c r="A159" s="52">
        <f t="shared" si="29"/>
        <v>9.1300000000000008</v>
      </c>
      <c r="B159" s="29" t="s">
        <v>258</v>
      </c>
      <c r="C159" s="27" t="s">
        <v>8</v>
      </c>
      <c r="D159" s="26">
        <v>36.799999999999997</v>
      </c>
      <c r="E159" s="23"/>
      <c r="F159" s="23">
        <f t="shared" si="31"/>
        <v>0</v>
      </c>
      <c r="G159" s="23"/>
      <c r="H159" s="58">
        <f t="shared" si="26"/>
        <v>0</v>
      </c>
    </row>
    <row r="160" spans="1:8" s="24" customFormat="1" ht="45" outlineLevel="1">
      <c r="A160" s="52">
        <f t="shared" si="29"/>
        <v>9.14</v>
      </c>
      <c r="B160" s="29" t="s">
        <v>294</v>
      </c>
      <c r="C160" s="27" t="s">
        <v>8</v>
      </c>
      <c r="D160" s="26">
        <v>36.799999999999997</v>
      </c>
      <c r="E160" s="23"/>
      <c r="F160" s="23">
        <f t="shared" si="31"/>
        <v>0</v>
      </c>
      <c r="G160" s="23"/>
      <c r="H160" s="58">
        <f t="shared" si="26"/>
        <v>0</v>
      </c>
    </row>
    <row r="161" spans="1:9" s="24" customFormat="1" ht="45" outlineLevel="1">
      <c r="A161" s="52">
        <f t="shared" si="29"/>
        <v>9.15</v>
      </c>
      <c r="B161" s="29" t="s">
        <v>418</v>
      </c>
      <c r="C161" s="27" t="s">
        <v>11</v>
      </c>
      <c r="D161" s="26">
        <v>16</v>
      </c>
      <c r="E161" s="23"/>
      <c r="F161" s="23">
        <f t="shared" si="31"/>
        <v>0</v>
      </c>
      <c r="G161" s="23"/>
      <c r="H161" s="58">
        <f t="shared" si="26"/>
        <v>0</v>
      </c>
    </row>
    <row r="162" spans="1:9" s="24" customFormat="1" ht="15.75" outlineLevel="1">
      <c r="A162" s="52">
        <f t="shared" si="29"/>
        <v>9.16</v>
      </c>
      <c r="B162" s="29" t="s">
        <v>32</v>
      </c>
      <c r="C162" s="27" t="s">
        <v>8</v>
      </c>
      <c r="D162" s="26">
        <v>41.6</v>
      </c>
      <c r="E162" s="23"/>
      <c r="F162" s="23">
        <f t="shared" si="31"/>
        <v>0</v>
      </c>
      <c r="G162" s="23"/>
      <c r="H162" s="58">
        <f t="shared" si="26"/>
        <v>0</v>
      </c>
    </row>
    <row r="163" spans="1:9" s="24" customFormat="1" ht="15.75" outlineLevel="1">
      <c r="A163" s="21"/>
      <c r="B163" s="29"/>
      <c r="C163" s="27"/>
      <c r="D163" s="26"/>
      <c r="E163" s="23"/>
      <c r="F163" s="23"/>
      <c r="G163" s="23"/>
      <c r="H163" s="58">
        <f t="shared" si="26"/>
        <v>0</v>
      </c>
    </row>
    <row r="164" spans="1:9" s="7" customFormat="1" ht="15.75">
      <c r="A164" s="48">
        <v>10</v>
      </c>
      <c r="B164" s="49" t="s">
        <v>211</v>
      </c>
      <c r="C164" s="48"/>
      <c r="D164" s="65"/>
      <c r="E164" s="66"/>
      <c r="F164" s="50">
        <f>SUM(F165:F169)</f>
        <v>0</v>
      </c>
      <c r="G164" s="50"/>
      <c r="H164" s="58">
        <f t="shared" si="26"/>
        <v>0</v>
      </c>
    </row>
    <row r="165" spans="1:9" s="7" customFormat="1" ht="30" outlineLevel="1">
      <c r="A165" s="52">
        <f t="shared" ref="A165:A168" si="32">+A164+0.01</f>
        <v>10.01</v>
      </c>
      <c r="B165" s="29" t="s">
        <v>422</v>
      </c>
      <c r="C165" s="27" t="s">
        <v>8</v>
      </c>
      <c r="D165" s="26">
        <v>46.4</v>
      </c>
      <c r="E165" s="23"/>
      <c r="F165" s="23">
        <f t="shared" ref="F165:F168" si="33">+E165*D165</f>
        <v>0</v>
      </c>
      <c r="G165" s="23"/>
      <c r="H165" s="58">
        <f t="shared" si="26"/>
        <v>0</v>
      </c>
    </row>
    <row r="166" spans="1:9" s="7" customFormat="1" ht="45" outlineLevel="1">
      <c r="A166" s="52">
        <f t="shared" si="32"/>
        <v>10.02</v>
      </c>
      <c r="B166" s="25" t="s">
        <v>183</v>
      </c>
      <c r="C166" s="27" t="s">
        <v>8</v>
      </c>
      <c r="D166" s="26">
        <v>46.4</v>
      </c>
      <c r="E166" s="23"/>
      <c r="F166" s="23">
        <f t="shared" si="33"/>
        <v>0</v>
      </c>
      <c r="G166" s="23"/>
      <c r="H166" s="58">
        <f t="shared" si="26"/>
        <v>0</v>
      </c>
    </row>
    <row r="167" spans="1:9" s="7" customFormat="1" ht="45" outlineLevel="1">
      <c r="A167" s="52">
        <f t="shared" si="32"/>
        <v>10.029999999999999</v>
      </c>
      <c r="B167" s="25" t="s">
        <v>421</v>
      </c>
      <c r="C167" s="27" t="s">
        <v>8</v>
      </c>
      <c r="D167" s="26">
        <v>46.4</v>
      </c>
      <c r="E167" s="23"/>
      <c r="F167" s="23">
        <f t="shared" si="33"/>
        <v>0</v>
      </c>
      <c r="G167" s="23"/>
      <c r="H167" s="58">
        <f t="shared" si="26"/>
        <v>0</v>
      </c>
    </row>
    <row r="168" spans="1:9" s="7" customFormat="1" outlineLevel="1">
      <c r="A168" s="52">
        <f t="shared" si="32"/>
        <v>10.039999999999999</v>
      </c>
      <c r="B168" s="25" t="s">
        <v>246</v>
      </c>
      <c r="C168" s="27" t="s">
        <v>8</v>
      </c>
      <c r="D168" s="26">
        <v>46.4</v>
      </c>
      <c r="E168" s="23"/>
      <c r="F168" s="23">
        <f t="shared" si="33"/>
        <v>0</v>
      </c>
      <c r="G168" s="23"/>
      <c r="H168" s="58">
        <f t="shared" si="26"/>
        <v>0</v>
      </c>
    </row>
    <row r="169" spans="1:9" s="7" customFormat="1" outlineLevel="1">
      <c r="A169" s="51"/>
      <c r="B169" s="25"/>
      <c r="C169" s="27"/>
      <c r="D169" s="26"/>
      <c r="E169" s="23"/>
      <c r="F169" s="23"/>
      <c r="G169" s="23"/>
      <c r="H169" s="58">
        <f t="shared" si="26"/>
        <v>0</v>
      </c>
    </row>
    <row r="170" spans="1:9" s="20" customFormat="1" ht="15.75">
      <c r="A170" s="16">
        <v>11</v>
      </c>
      <c r="B170" s="17" t="s">
        <v>160</v>
      </c>
      <c r="C170" s="18"/>
      <c r="D170" s="65"/>
      <c r="E170" s="66"/>
      <c r="F170" s="19">
        <f>SUM(F171:F192)</f>
        <v>0</v>
      </c>
      <c r="G170" s="19"/>
      <c r="H170" s="58">
        <f t="shared" si="26"/>
        <v>0</v>
      </c>
    </row>
    <row r="171" spans="1:9" s="24" customFormat="1" ht="75" outlineLevel="1">
      <c r="A171" s="52">
        <f t="shared" ref="A171:A191" si="34">+A170+0.01</f>
        <v>11.01</v>
      </c>
      <c r="B171" s="25" t="s">
        <v>445</v>
      </c>
      <c r="C171" s="22" t="s">
        <v>8</v>
      </c>
      <c r="D171" s="26">
        <v>350</v>
      </c>
      <c r="E171" s="23"/>
      <c r="F171" s="23">
        <f t="shared" ref="F171:F191" si="35">+E171*D171</f>
        <v>0</v>
      </c>
      <c r="G171" s="23"/>
      <c r="H171" s="58">
        <f t="shared" si="26"/>
        <v>0</v>
      </c>
    </row>
    <row r="172" spans="1:9" s="24" customFormat="1" ht="75" outlineLevel="1">
      <c r="A172" s="52">
        <f t="shared" si="34"/>
        <v>11.02</v>
      </c>
      <c r="B172" s="25" t="s">
        <v>446</v>
      </c>
      <c r="C172" s="22" t="s">
        <v>8</v>
      </c>
      <c r="D172" s="26">
        <v>63</v>
      </c>
      <c r="E172" s="23"/>
      <c r="F172" s="23">
        <f t="shared" si="35"/>
        <v>0</v>
      </c>
      <c r="G172" s="23"/>
      <c r="H172" s="58">
        <f t="shared" si="26"/>
        <v>0</v>
      </c>
    </row>
    <row r="173" spans="1:9" s="24" customFormat="1" ht="75" outlineLevel="1">
      <c r="A173" s="52">
        <f t="shared" si="34"/>
        <v>11.03</v>
      </c>
      <c r="B173" s="25" t="s">
        <v>447</v>
      </c>
      <c r="C173" s="27" t="s">
        <v>8</v>
      </c>
      <c r="D173" s="26">
        <v>53.67</v>
      </c>
      <c r="E173" s="23"/>
      <c r="F173" s="23">
        <f t="shared" si="35"/>
        <v>0</v>
      </c>
      <c r="G173" s="23"/>
      <c r="H173" s="58">
        <f t="shared" si="26"/>
        <v>0</v>
      </c>
    </row>
    <row r="174" spans="1:9" s="28" customFormat="1" ht="45" outlineLevel="1">
      <c r="A174" s="52">
        <f t="shared" si="34"/>
        <v>11.04</v>
      </c>
      <c r="B174" s="25" t="s">
        <v>161</v>
      </c>
      <c r="C174" s="27" t="s">
        <v>8</v>
      </c>
      <c r="D174" s="26">
        <v>6.3</v>
      </c>
      <c r="E174" s="23"/>
      <c r="F174" s="23">
        <f t="shared" si="35"/>
        <v>0</v>
      </c>
      <c r="G174" s="23"/>
      <c r="H174" s="58">
        <f t="shared" si="26"/>
        <v>0</v>
      </c>
      <c r="I174" s="24"/>
    </row>
    <row r="175" spans="1:9" s="28" customFormat="1" ht="45" outlineLevel="1">
      <c r="A175" s="52">
        <f t="shared" si="34"/>
        <v>11.05</v>
      </c>
      <c r="B175" s="25" t="s">
        <v>162</v>
      </c>
      <c r="C175" s="27" t="s">
        <v>8</v>
      </c>
      <c r="D175" s="26">
        <v>18</v>
      </c>
      <c r="E175" s="23"/>
      <c r="F175" s="23">
        <f t="shared" si="35"/>
        <v>0</v>
      </c>
      <c r="G175" s="23"/>
      <c r="H175" s="58">
        <f t="shared" si="26"/>
        <v>0</v>
      </c>
      <c r="I175" s="24"/>
    </row>
    <row r="176" spans="1:9" s="28" customFormat="1" ht="45" outlineLevel="1">
      <c r="A176" s="52">
        <f t="shared" si="34"/>
        <v>11.06</v>
      </c>
      <c r="B176" s="25" t="s">
        <v>163</v>
      </c>
      <c r="C176" s="27" t="s">
        <v>8</v>
      </c>
      <c r="D176" s="26">
        <v>22</v>
      </c>
      <c r="E176" s="23"/>
      <c r="F176" s="23">
        <f t="shared" si="35"/>
        <v>0</v>
      </c>
      <c r="G176" s="23"/>
      <c r="H176" s="58">
        <f t="shared" si="26"/>
        <v>0</v>
      </c>
      <c r="I176" s="24"/>
    </row>
    <row r="177" spans="1:9" s="24" customFormat="1" ht="45" outlineLevel="1">
      <c r="A177" s="52">
        <f t="shared" si="34"/>
        <v>11.07</v>
      </c>
      <c r="B177" s="25" t="s">
        <v>164</v>
      </c>
      <c r="C177" s="27" t="s">
        <v>8</v>
      </c>
      <c r="D177" s="26">
        <v>19</v>
      </c>
      <c r="E177" s="23"/>
      <c r="F177" s="23">
        <f t="shared" si="35"/>
        <v>0</v>
      </c>
      <c r="G177" s="23"/>
      <c r="H177" s="58">
        <f t="shared" si="26"/>
        <v>0</v>
      </c>
    </row>
    <row r="178" spans="1:9" s="24" customFormat="1" ht="45" outlineLevel="1">
      <c r="A178" s="52">
        <f t="shared" si="34"/>
        <v>11.08</v>
      </c>
      <c r="B178" s="29" t="s">
        <v>165</v>
      </c>
      <c r="C178" s="27" t="s">
        <v>11</v>
      </c>
      <c r="D178" s="26">
        <v>22.4</v>
      </c>
      <c r="E178" s="23"/>
      <c r="F178" s="23">
        <f t="shared" si="35"/>
        <v>0</v>
      </c>
      <c r="G178" s="23"/>
      <c r="H178" s="58">
        <f t="shared" si="26"/>
        <v>0</v>
      </c>
    </row>
    <row r="179" spans="1:9" s="28" customFormat="1" ht="60" outlineLevel="1">
      <c r="A179" s="52">
        <f t="shared" si="34"/>
        <v>11.09</v>
      </c>
      <c r="B179" s="29" t="s">
        <v>166</v>
      </c>
      <c r="C179" s="27" t="s">
        <v>11</v>
      </c>
      <c r="D179" s="26">
        <v>33.6</v>
      </c>
      <c r="E179" s="23"/>
      <c r="F179" s="23">
        <f t="shared" si="35"/>
        <v>0</v>
      </c>
      <c r="G179" s="23"/>
      <c r="H179" s="58">
        <f t="shared" si="26"/>
        <v>0</v>
      </c>
      <c r="I179" s="24"/>
    </row>
    <row r="180" spans="1:9" s="24" customFormat="1" ht="60" outlineLevel="1">
      <c r="A180" s="52">
        <f t="shared" si="34"/>
        <v>11.1</v>
      </c>
      <c r="B180" s="29" t="s">
        <v>167</v>
      </c>
      <c r="C180" s="27" t="s">
        <v>11</v>
      </c>
      <c r="D180" s="26">
        <v>12.3</v>
      </c>
      <c r="E180" s="23"/>
      <c r="F180" s="23">
        <f t="shared" si="35"/>
        <v>0</v>
      </c>
      <c r="G180" s="23"/>
      <c r="H180" s="58">
        <f t="shared" si="26"/>
        <v>0</v>
      </c>
    </row>
    <row r="181" spans="1:9" s="28" customFormat="1" ht="45" outlineLevel="1">
      <c r="A181" s="52">
        <f t="shared" si="34"/>
        <v>11.11</v>
      </c>
      <c r="B181" s="25" t="s">
        <v>168</v>
      </c>
      <c r="C181" s="27" t="s">
        <v>8</v>
      </c>
      <c r="D181" s="26">
        <v>8.3000000000000007</v>
      </c>
      <c r="E181" s="23"/>
      <c r="F181" s="23">
        <f t="shared" si="35"/>
        <v>0</v>
      </c>
      <c r="G181" s="23"/>
      <c r="H181" s="58">
        <f t="shared" si="26"/>
        <v>0</v>
      </c>
      <c r="I181" s="24"/>
    </row>
    <row r="182" spans="1:9" s="28" customFormat="1" ht="45" outlineLevel="1">
      <c r="A182" s="52">
        <f t="shared" si="34"/>
        <v>11.12</v>
      </c>
      <c r="B182" s="25" t="s">
        <v>169</v>
      </c>
      <c r="C182" s="27" t="s">
        <v>11</v>
      </c>
      <c r="D182" s="26">
        <v>36</v>
      </c>
      <c r="E182" s="23"/>
      <c r="F182" s="23">
        <f t="shared" si="35"/>
        <v>0</v>
      </c>
      <c r="G182" s="23"/>
      <c r="H182" s="58">
        <f t="shared" si="26"/>
        <v>0</v>
      </c>
      <c r="I182" s="24"/>
    </row>
    <row r="183" spans="1:9" s="24" customFormat="1" ht="45" outlineLevel="1">
      <c r="A183" s="52">
        <f t="shared" si="34"/>
        <v>11.13</v>
      </c>
      <c r="B183" s="25" t="s">
        <v>170</v>
      </c>
      <c r="C183" s="27" t="s">
        <v>8</v>
      </c>
      <c r="D183" s="26">
        <v>392.81</v>
      </c>
      <c r="E183" s="23"/>
      <c r="F183" s="23">
        <f t="shared" si="35"/>
        <v>0</v>
      </c>
      <c r="G183" s="23"/>
      <c r="H183" s="58">
        <f t="shared" si="26"/>
        <v>0</v>
      </c>
    </row>
    <row r="184" spans="1:9" s="24" customFormat="1" ht="45" outlineLevel="1">
      <c r="A184" s="52">
        <f t="shared" si="34"/>
        <v>11.14</v>
      </c>
      <c r="B184" s="25" t="s">
        <v>171</v>
      </c>
      <c r="C184" s="27" t="s">
        <v>11</v>
      </c>
      <c r="D184" s="26">
        <v>32</v>
      </c>
      <c r="E184" s="23"/>
      <c r="F184" s="23">
        <f t="shared" si="35"/>
        <v>0</v>
      </c>
      <c r="G184" s="23"/>
      <c r="H184" s="58">
        <f t="shared" si="26"/>
        <v>0</v>
      </c>
    </row>
    <row r="185" spans="1:9" s="24" customFormat="1" ht="60" outlineLevel="1">
      <c r="A185" s="52">
        <f t="shared" si="34"/>
        <v>11.15</v>
      </c>
      <c r="B185" s="25" t="s">
        <v>301</v>
      </c>
      <c r="C185" s="27" t="s">
        <v>8</v>
      </c>
      <c r="D185" s="26">
        <v>90.41</v>
      </c>
      <c r="E185" s="23"/>
      <c r="F185" s="23">
        <f t="shared" si="35"/>
        <v>0</v>
      </c>
      <c r="G185" s="23"/>
      <c r="H185" s="58">
        <f t="shared" si="26"/>
        <v>0</v>
      </c>
    </row>
    <row r="186" spans="1:9" s="24" customFormat="1" ht="60" outlineLevel="1">
      <c r="A186" s="52">
        <f t="shared" si="34"/>
        <v>11.16</v>
      </c>
      <c r="B186" s="25" t="s">
        <v>302</v>
      </c>
      <c r="C186" s="27" t="s">
        <v>8</v>
      </c>
      <c r="D186" s="26">
        <v>24.07</v>
      </c>
      <c r="E186" s="23"/>
      <c r="F186" s="23">
        <f t="shared" si="35"/>
        <v>0</v>
      </c>
      <c r="G186" s="23"/>
      <c r="H186" s="58">
        <f t="shared" si="26"/>
        <v>0</v>
      </c>
    </row>
    <row r="187" spans="1:9" s="28" customFormat="1" ht="30" outlineLevel="1">
      <c r="A187" s="52">
        <f t="shared" si="34"/>
        <v>11.17</v>
      </c>
      <c r="B187" s="25" t="s">
        <v>172</v>
      </c>
      <c r="C187" s="27" t="s">
        <v>11</v>
      </c>
      <c r="D187" s="26">
        <v>328.4</v>
      </c>
      <c r="E187" s="23"/>
      <c r="F187" s="23">
        <f t="shared" si="35"/>
        <v>0</v>
      </c>
      <c r="G187" s="23"/>
      <c r="H187" s="58">
        <f t="shared" si="26"/>
        <v>0</v>
      </c>
      <c r="I187" s="24"/>
    </row>
    <row r="188" spans="1:9" s="28" customFormat="1" ht="60" outlineLevel="1">
      <c r="A188" s="52">
        <f t="shared" si="34"/>
        <v>11.18</v>
      </c>
      <c r="B188" s="25" t="s">
        <v>173</v>
      </c>
      <c r="C188" s="27" t="s">
        <v>8</v>
      </c>
      <c r="D188" s="26">
        <v>466.67</v>
      </c>
      <c r="E188" s="23"/>
      <c r="F188" s="23">
        <f t="shared" si="35"/>
        <v>0</v>
      </c>
      <c r="G188" s="23"/>
      <c r="H188" s="58">
        <f t="shared" si="26"/>
        <v>0</v>
      </c>
      <c r="I188" s="24"/>
    </row>
    <row r="189" spans="1:9" s="24" customFormat="1" ht="60" outlineLevel="1">
      <c r="A189" s="52">
        <f t="shared" si="34"/>
        <v>11.19</v>
      </c>
      <c r="B189" s="25" t="s">
        <v>174</v>
      </c>
      <c r="C189" s="27" t="s">
        <v>8</v>
      </c>
      <c r="D189" s="26">
        <v>392.81</v>
      </c>
      <c r="E189" s="23"/>
      <c r="F189" s="23">
        <f t="shared" si="35"/>
        <v>0</v>
      </c>
      <c r="G189" s="23"/>
      <c r="H189" s="58">
        <f t="shared" si="26"/>
        <v>0</v>
      </c>
    </row>
    <row r="190" spans="1:9" s="24" customFormat="1" ht="15.75" outlineLevel="1">
      <c r="A190" s="52">
        <f t="shared" si="34"/>
        <v>11.2</v>
      </c>
      <c r="B190" s="29" t="s">
        <v>175</v>
      </c>
      <c r="C190" s="27" t="s">
        <v>10</v>
      </c>
      <c r="D190" s="26">
        <v>19</v>
      </c>
      <c r="E190" s="23"/>
      <c r="F190" s="23">
        <f t="shared" si="35"/>
        <v>0</v>
      </c>
      <c r="G190" s="23"/>
      <c r="H190" s="58">
        <f t="shared" si="26"/>
        <v>0</v>
      </c>
    </row>
    <row r="191" spans="1:9" s="24" customFormat="1" ht="30" outlineLevel="1">
      <c r="A191" s="52">
        <f t="shared" si="34"/>
        <v>11.21</v>
      </c>
      <c r="B191" s="29" t="s">
        <v>443</v>
      </c>
      <c r="C191" s="27" t="s">
        <v>10</v>
      </c>
      <c r="D191" s="26">
        <v>14</v>
      </c>
      <c r="E191" s="23"/>
      <c r="F191" s="23">
        <f t="shared" si="35"/>
        <v>0</v>
      </c>
      <c r="G191" s="23"/>
      <c r="H191" s="58">
        <f t="shared" si="26"/>
        <v>0</v>
      </c>
    </row>
    <row r="192" spans="1:9" s="24" customFormat="1" ht="15.75" outlineLevel="1">
      <c r="A192" s="21"/>
      <c r="B192" s="29"/>
      <c r="C192" s="27"/>
      <c r="D192" s="26"/>
      <c r="E192" s="23"/>
      <c r="F192" s="23"/>
      <c r="G192" s="23"/>
      <c r="H192" s="58">
        <f t="shared" si="26"/>
        <v>0</v>
      </c>
    </row>
    <row r="193" spans="1:8" s="7" customFormat="1" ht="15.75">
      <c r="A193" s="48">
        <v>12</v>
      </c>
      <c r="B193" s="49" t="s">
        <v>213</v>
      </c>
      <c r="C193" s="48"/>
      <c r="D193" s="65"/>
      <c r="E193" s="66"/>
      <c r="F193" s="50">
        <f>SUM(F194:F201)</f>
        <v>0</v>
      </c>
      <c r="G193" s="50"/>
      <c r="H193" s="58">
        <f t="shared" si="26"/>
        <v>0</v>
      </c>
    </row>
    <row r="194" spans="1:8" s="7" customFormat="1" ht="30" outlineLevel="1">
      <c r="A194" s="52">
        <f t="shared" ref="A194:A200" si="36">+A193+0.01</f>
        <v>12.01</v>
      </c>
      <c r="B194" s="25" t="s">
        <v>189</v>
      </c>
      <c r="C194" s="27" t="s">
        <v>8</v>
      </c>
      <c r="D194" s="26">
        <v>138.58000000000001</v>
      </c>
      <c r="E194" s="23"/>
      <c r="F194" s="23">
        <f t="shared" ref="F194:F199" si="37">+E194*D194</f>
        <v>0</v>
      </c>
      <c r="G194" s="23"/>
      <c r="H194" s="58">
        <f t="shared" si="26"/>
        <v>0</v>
      </c>
    </row>
    <row r="195" spans="1:8" s="7" customFormat="1" ht="30" outlineLevel="1">
      <c r="A195" s="52">
        <f t="shared" si="36"/>
        <v>12.02</v>
      </c>
      <c r="B195" s="25" t="s">
        <v>190</v>
      </c>
      <c r="C195" s="27" t="s">
        <v>11</v>
      </c>
      <c r="D195" s="26">
        <v>67</v>
      </c>
      <c r="E195" s="23"/>
      <c r="F195" s="23">
        <f t="shared" si="37"/>
        <v>0</v>
      </c>
      <c r="G195" s="23"/>
      <c r="H195" s="58">
        <f t="shared" si="26"/>
        <v>0</v>
      </c>
    </row>
    <row r="196" spans="1:8" s="7" customFormat="1" ht="30" outlineLevel="1">
      <c r="A196" s="52">
        <f t="shared" si="36"/>
        <v>12.03</v>
      </c>
      <c r="B196" s="25" t="s">
        <v>263</v>
      </c>
      <c r="C196" s="27" t="s">
        <v>8</v>
      </c>
      <c r="D196" s="26">
        <v>178</v>
      </c>
      <c r="E196" s="23"/>
      <c r="F196" s="23">
        <f t="shared" si="37"/>
        <v>0</v>
      </c>
      <c r="G196" s="23"/>
      <c r="H196" s="58">
        <f t="shared" si="26"/>
        <v>0</v>
      </c>
    </row>
    <row r="197" spans="1:8" s="7" customFormat="1" ht="30" outlineLevel="1">
      <c r="A197" s="52">
        <f t="shared" si="36"/>
        <v>12.04</v>
      </c>
      <c r="B197" s="25" t="s">
        <v>261</v>
      </c>
      <c r="C197" s="27" t="s">
        <v>11</v>
      </c>
      <c r="D197" s="26">
        <v>294.95999999999998</v>
      </c>
      <c r="E197" s="23"/>
      <c r="F197" s="23">
        <f t="shared" si="37"/>
        <v>0</v>
      </c>
      <c r="G197" s="23"/>
      <c r="H197" s="58">
        <f t="shared" si="26"/>
        <v>0</v>
      </c>
    </row>
    <row r="198" spans="1:8" s="7" customFormat="1" ht="30" outlineLevel="1">
      <c r="A198" s="52">
        <f t="shared" si="36"/>
        <v>12.05</v>
      </c>
      <c r="B198" s="25" t="s">
        <v>191</v>
      </c>
      <c r="C198" s="27" t="s">
        <v>8</v>
      </c>
      <c r="D198" s="26">
        <v>27.72</v>
      </c>
      <c r="E198" s="23"/>
      <c r="F198" s="23">
        <f t="shared" si="37"/>
        <v>0</v>
      </c>
      <c r="G198" s="23"/>
      <c r="H198" s="58">
        <f t="shared" si="26"/>
        <v>0</v>
      </c>
    </row>
    <row r="199" spans="1:8" s="7" customFormat="1" ht="30" outlineLevel="1">
      <c r="A199" s="52">
        <f t="shared" si="36"/>
        <v>12.06</v>
      </c>
      <c r="B199" s="25" t="s">
        <v>192</v>
      </c>
      <c r="C199" s="27" t="s">
        <v>11</v>
      </c>
      <c r="D199" s="26">
        <v>12</v>
      </c>
      <c r="E199" s="23"/>
      <c r="F199" s="23">
        <f t="shared" si="37"/>
        <v>0</v>
      </c>
      <c r="G199" s="23"/>
      <c r="H199" s="58">
        <f t="shared" si="26"/>
        <v>0</v>
      </c>
    </row>
    <row r="200" spans="1:8" s="7" customFormat="1" ht="30" outlineLevel="1">
      <c r="A200" s="52">
        <f t="shared" si="36"/>
        <v>12.07</v>
      </c>
      <c r="B200" s="25" t="s">
        <v>193</v>
      </c>
      <c r="C200" s="27" t="s">
        <v>8</v>
      </c>
      <c r="D200" s="26">
        <v>612.11</v>
      </c>
      <c r="E200" s="23"/>
      <c r="F200" s="23">
        <f>+E200*D200</f>
        <v>0</v>
      </c>
      <c r="G200" s="23"/>
      <c r="H200" s="58">
        <f t="shared" si="26"/>
        <v>0</v>
      </c>
    </row>
    <row r="201" spans="1:8" s="7" customFormat="1" outlineLevel="1">
      <c r="A201" s="51"/>
      <c r="B201" s="25"/>
      <c r="C201" s="27"/>
      <c r="D201" s="26"/>
      <c r="E201" s="23"/>
      <c r="F201" s="23"/>
      <c r="G201" s="23"/>
      <c r="H201" s="58">
        <f t="shared" si="26"/>
        <v>0</v>
      </c>
    </row>
    <row r="202" spans="1:8" s="7" customFormat="1" ht="15.75">
      <c r="A202" s="48">
        <v>13</v>
      </c>
      <c r="B202" s="49" t="s">
        <v>214</v>
      </c>
      <c r="C202" s="48"/>
      <c r="D202" s="65"/>
      <c r="E202" s="66"/>
      <c r="F202" s="50">
        <f>SUM(F203:F236)</f>
        <v>0</v>
      </c>
      <c r="G202" s="50"/>
      <c r="H202" s="58">
        <f t="shared" si="26"/>
        <v>0</v>
      </c>
    </row>
    <row r="203" spans="1:8" s="7" customFormat="1" ht="30" outlineLevel="1">
      <c r="A203" s="52">
        <f t="shared" ref="A203:A235" si="38">+A202+0.01</f>
        <v>13.01</v>
      </c>
      <c r="B203" s="25" t="s">
        <v>194</v>
      </c>
      <c r="C203" s="27" t="s">
        <v>8</v>
      </c>
      <c r="D203" s="26">
        <v>95.2</v>
      </c>
      <c r="E203" s="23"/>
      <c r="F203" s="23">
        <f t="shared" ref="F203:F206" si="39">+E203*D203</f>
        <v>0</v>
      </c>
      <c r="G203" s="23"/>
      <c r="H203" s="58">
        <f t="shared" si="26"/>
        <v>0</v>
      </c>
    </row>
    <row r="204" spans="1:8" s="7" customFormat="1" ht="30" outlineLevel="1">
      <c r="A204" s="52">
        <f t="shared" si="38"/>
        <v>13.02</v>
      </c>
      <c r="B204" s="25" t="s">
        <v>195</v>
      </c>
      <c r="C204" s="27" t="s">
        <v>8</v>
      </c>
      <c r="D204" s="26">
        <v>348.73</v>
      </c>
      <c r="E204" s="23"/>
      <c r="F204" s="23">
        <f t="shared" si="39"/>
        <v>0</v>
      </c>
      <c r="G204" s="23"/>
      <c r="H204" s="58">
        <f t="shared" si="26"/>
        <v>0</v>
      </c>
    </row>
    <row r="205" spans="1:8" s="7" customFormat="1" ht="45" outlineLevel="1">
      <c r="A205" s="52">
        <f t="shared" si="38"/>
        <v>13.03</v>
      </c>
      <c r="B205" s="25" t="s">
        <v>400</v>
      </c>
      <c r="C205" s="27" t="s">
        <v>8</v>
      </c>
      <c r="D205" s="26">
        <v>88.49</v>
      </c>
      <c r="E205" s="23"/>
      <c r="F205" s="23">
        <f t="shared" si="39"/>
        <v>0</v>
      </c>
      <c r="G205" s="23"/>
      <c r="H205" s="58">
        <f t="shared" ref="H205:H268" si="40">IF(F205&lt;&gt;0,1,0)</f>
        <v>0</v>
      </c>
    </row>
    <row r="206" spans="1:8" s="7" customFormat="1" ht="30" outlineLevel="1">
      <c r="A206" s="52">
        <f t="shared" si="38"/>
        <v>13.04</v>
      </c>
      <c r="B206" s="25" t="s">
        <v>196</v>
      </c>
      <c r="C206" s="27" t="s">
        <v>11</v>
      </c>
      <c r="D206" s="26">
        <v>61.77</v>
      </c>
      <c r="E206" s="23"/>
      <c r="F206" s="23">
        <f t="shared" si="39"/>
        <v>0</v>
      </c>
      <c r="G206" s="23"/>
      <c r="H206" s="58">
        <f t="shared" si="40"/>
        <v>0</v>
      </c>
    </row>
    <row r="207" spans="1:8" s="7" customFormat="1" ht="30" outlineLevel="1">
      <c r="A207" s="52">
        <f t="shared" si="38"/>
        <v>13.05</v>
      </c>
      <c r="B207" s="25" t="s">
        <v>393</v>
      </c>
      <c r="C207" s="27" t="s">
        <v>11</v>
      </c>
      <c r="D207" s="26">
        <v>19.350000000000001</v>
      </c>
      <c r="E207" s="23"/>
      <c r="F207" s="23">
        <f>+E207*D207</f>
        <v>0</v>
      </c>
      <c r="G207" s="23"/>
      <c r="H207" s="58">
        <f>IF(F207&lt;&gt;0,1,0)</f>
        <v>0</v>
      </c>
    </row>
    <row r="208" spans="1:8" s="7" customFormat="1" ht="45" outlineLevel="1">
      <c r="A208" s="52">
        <f t="shared" si="38"/>
        <v>13.06</v>
      </c>
      <c r="B208" s="25" t="s">
        <v>401</v>
      </c>
      <c r="C208" s="27" t="s">
        <v>8</v>
      </c>
      <c r="D208" s="26">
        <v>28.28</v>
      </c>
      <c r="E208" s="23"/>
      <c r="F208" s="23">
        <f t="shared" ref="F208:F233" si="41">+E208*D208</f>
        <v>0</v>
      </c>
      <c r="G208" s="23"/>
      <c r="H208" s="58">
        <f t="shared" si="40"/>
        <v>0</v>
      </c>
    </row>
    <row r="209" spans="1:8" s="7" customFormat="1" ht="30" outlineLevel="1">
      <c r="A209" s="52">
        <f t="shared" si="38"/>
        <v>13.07</v>
      </c>
      <c r="B209" s="25" t="s">
        <v>399</v>
      </c>
      <c r="C209" s="27" t="s">
        <v>11</v>
      </c>
      <c r="D209" s="26">
        <v>44.43</v>
      </c>
      <c r="E209" s="23"/>
      <c r="F209" s="23">
        <f t="shared" si="41"/>
        <v>0</v>
      </c>
      <c r="G209" s="23"/>
      <c r="H209" s="58">
        <f t="shared" si="40"/>
        <v>0</v>
      </c>
    </row>
    <row r="210" spans="1:8" s="7" customFormat="1" ht="30" outlineLevel="1">
      <c r="A210" s="52">
        <f t="shared" si="38"/>
        <v>13.08</v>
      </c>
      <c r="B210" s="25" t="s">
        <v>394</v>
      </c>
      <c r="C210" s="27" t="s">
        <v>8</v>
      </c>
      <c r="D210" s="26">
        <v>42.59</v>
      </c>
      <c r="E210" s="23"/>
      <c r="F210" s="23">
        <f t="shared" si="41"/>
        <v>0</v>
      </c>
      <c r="G210" s="23"/>
      <c r="H210" s="58">
        <f t="shared" si="40"/>
        <v>0</v>
      </c>
    </row>
    <row r="211" spans="1:8" s="7" customFormat="1" ht="45" outlineLevel="1">
      <c r="A211" s="52">
        <f t="shared" si="38"/>
        <v>13.09</v>
      </c>
      <c r="B211" s="25" t="s">
        <v>395</v>
      </c>
      <c r="C211" s="27" t="s">
        <v>11</v>
      </c>
      <c r="D211" s="26">
        <v>20.8</v>
      </c>
      <c r="E211" s="23"/>
      <c r="F211" s="23">
        <f t="shared" si="41"/>
        <v>0</v>
      </c>
      <c r="G211" s="23"/>
      <c r="H211" s="58">
        <f t="shared" si="40"/>
        <v>0</v>
      </c>
    </row>
    <row r="212" spans="1:8" s="7" customFormat="1" ht="30" outlineLevel="1">
      <c r="A212" s="52">
        <f t="shared" si="38"/>
        <v>13.1</v>
      </c>
      <c r="B212" s="25" t="s">
        <v>396</v>
      </c>
      <c r="C212" s="27" t="s">
        <v>8</v>
      </c>
      <c r="D212" s="26">
        <v>68.400000000000006</v>
      </c>
      <c r="E212" s="23"/>
      <c r="F212" s="23">
        <f t="shared" si="41"/>
        <v>0</v>
      </c>
      <c r="G212" s="23"/>
      <c r="H212" s="58">
        <f t="shared" si="40"/>
        <v>0</v>
      </c>
    </row>
    <row r="213" spans="1:8" s="7" customFormat="1" ht="30" outlineLevel="1">
      <c r="A213" s="52">
        <f t="shared" si="38"/>
        <v>13.11</v>
      </c>
      <c r="B213" s="25" t="s">
        <v>397</v>
      </c>
      <c r="C213" s="27" t="s">
        <v>8</v>
      </c>
      <c r="D213" s="26">
        <v>61.77</v>
      </c>
      <c r="E213" s="23"/>
      <c r="F213" s="23">
        <f t="shared" si="41"/>
        <v>0</v>
      </c>
      <c r="G213" s="23"/>
      <c r="H213" s="58">
        <f t="shared" si="40"/>
        <v>0</v>
      </c>
    </row>
    <row r="214" spans="1:8" s="7" customFormat="1" ht="30" outlineLevel="1">
      <c r="A214" s="52">
        <f t="shared" si="38"/>
        <v>13.12</v>
      </c>
      <c r="B214" s="25" t="s">
        <v>398</v>
      </c>
      <c r="C214" s="27" t="s">
        <v>8</v>
      </c>
      <c r="D214" s="26">
        <v>91.61</v>
      </c>
      <c r="E214" s="23"/>
      <c r="F214" s="23">
        <f t="shared" si="41"/>
        <v>0</v>
      </c>
      <c r="G214" s="23"/>
      <c r="H214" s="58">
        <f t="shared" si="40"/>
        <v>0</v>
      </c>
    </row>
    <row r="215" spans="1:8" s="7" customFormat="1" outlineLevel="1">
      <c r="A215" s="52">
        <f t="shared" si="38"/>
        <v>13.13</v>
      </c>
      <c r="B215" s="25" t="s">
        <v>184</v>
      </c>
      <c r="C215" s="27" t="s">
        <v>8</v>
      </c>
      <c r="D215" s="26">
        <v>129.93</v>
      </c>
      <c r="E215" s="23"/>
      <c r="F215" s="23">
        <f>+E215*D215</f>
        <v>0</v>
      </c>
      <c r="G215" s="23"/>
      <c r="H215" s="58">
        <f>IF(F215&lt;&gt;0,1,0)</f>
        <v>0</v>
      </c>
    </row>
    <row r="216" spans="1:8" s="7" customFormat="1" ht="45" outlineLevel="1">
      <c r="A216" s="52">
        <f t="shared" si="38"/>
        <v>13.14</v>
      </c>
      <c r="B216" s="25" t="s">
        <v>419</v>
      </c>
      <c r="C216" s="27" t="s">
        <v>8</v>
      </c>
      <c r="D216" s="26">
        <v>16</v>
      </c>
      <c r="E216" s="23"/>
      <c r="F216" s="23">
        <f>+E216*D216</f>
        <v>0</v>
      </c>
      <c r="G216" s="23"/>
      <c r="H216" s="58">
        <f>IF(F216&lt;&gt;0,1,0)</f>
        <v>0</v>
      </c>
    </row>
    <row r="217" spans="1:8" s="7" customFormat="1" ht="30" outlineLevel="1">
      <c r="A217" s="52">
        <f t="shared" si="38"/>
        <v>13.15</v>
      </c>
      <c r="B217" s="25" t="s">
        <v>420</v>
      </c>
      <c r="C217" s="27" t="s">
        <v>11</v>
      </c>
      <c r="D217" s="26">
        <v>4.5</v>
      </c>
      <c r="E217" s="23"/>
      <c r="F217" s="23">
        <f>+E217*D217</f>
        <v>0</v>
      </c>
      <c r="G217" s="23"/>
      <c r="H217" s="58">
        <f>IF(F217&lt;&gt;0,1,0)</f>
        <v>0</v>
      </c>
    </row>
    <row r="218" spans="1:8" s="7" customFormat="1" ht="30" outlineLevel="1">
      <c r="A218" s="52">
        <f t="shared" si="38"/>
        <v>13.16</v>
      </c>
      <c r="B218" s="25" t="s">
        <v>403</v>
      </c>
      <c r="C218" s="27" t="s">
        <v>8</v>
      </c>
      <c r="D218" s="26">
        <v>348.73</v>
      </c>
      <c r="E218" s="23"/>
      <c r="F218" s="23">
        <f t="shared" si="41"/>
        <v>0</v>
      </c>
      <c r="G218" s="23"/>
      <c r="H218" s="58">
        <f t="shared" si="40"/>
        <v>0</v>
      </c>
    </row>
    <row r="219" spans="1:8" s="7" customFormat="1" ht="30" outlineLevel="1">
      <c r="A219" s="52">
        <f t="shared" si="38"/>
        <v>13.17</v>
      </c>
      <c r="B219" s="25" t="s">
        <v>402</v>
      </c>
      <c r="C219" s="27" t="s">
        <v>8</v>
      </c>
      <c r="D219" s="26">
        <v>72.75</v>
      </c>
      <c r="E219" s="23"/>
      <c r="F219" s="23">
        <f t="shared" si="41"/>
        <v>0</v>
      </c>
      <c r="G219" s="23"/>
      <c r="H219" s="58">
        <f t="shared" si="40"/>
        <v>0</v>
      </c>
    </row>
    <row r="220" spans="1:8" s="7" customFormat="1" outlineLevel="1">
      <c r="A220" s="52">
        <f t="shared" si="38"/>
        <v>13.18</v>
      </c>
      <c r="B220" s="25" t="s">
        <v>202</v>
      </c>
      <c r="C220" s="27" t="s">
        <v>11</v>
      </c>
      <c r="D220" s="26">
        <v>42</v>
      </c>
      <c r="E220" s="23"/>
      <c r="F220" s="23">
        <f>+E220*D220</f>
        <v>0</v>
      </c>
      <c r="G220" s="23"/>
      <c r="H220" s="58">
        <f>IF(F220&lt;&gt;0,1,0)</f>
        <v>0</v>
      </c>
    </row>
    <row r="221" spans="1:8" s="7" customFormat="1" ht="30" outlineLevel="1">
      <c r="A221" s="52">
        <f t="shared" si="38"/>
        <v>13.19</v>
      </c>
      <c r="B221" s="25" t="s">
        <v>197</v>
      </c>
      <c r="C221" s="27" t="s">
        <v>8</v>
      </c>
      <c r="D221" s="26">
        <v>390.98</v>
      </c>
      <c r="E221" s="23"/>
      <c r="F221" s="23">
        <f t="shared" si="41"/>
        <v>0</v>
      </c>
      <c r="G221" s="23"/>
      <c r="H221" s="58">
        <f t="shared" si="40"/>
        <v>0</v>
      </c>
    </row>
    <row r="222" spans="1:8" s="7" customFormat="1" ht="30" outlineLevel="1">
      <c r="A222" s="52">
        <f t="shared" si="38"/>
        <v>13.2</v>
      </c>
      <c r="B222" s="25" t="s">
        <v>198</v>
      </c>
      <c r="C222" s="27" t="s">
        <v>8</v>
      </c>
      <c r="D222" s="26">
        <v>232.42</v>
      </c>
      <c r="E222" s="23"/>
      <c r="F222" s="23">
        <f t="shared" si="41"/>
        <v>0</v>
      </c>
      <c r="G222" s="23"/>
      <c r="H222" s="58">
        <f t="shared" si="40"/>
        <v>0</v>
      </c>
    </row>
    <row r="223" spans="1:8" s="7" customFormat="1" ht="60" outlineLevel="1">
      <c r="A223" s="52">
        <f t="shared" si="38"/>
        <v>13.21</v>
      </c>
      <c r="B223" s="25" t="s">
        <v>262</v>
      </c>
      <c r="C223" s="27" t="s">
        <v>8</v>
      </c>
      <c r="D223" s="26">
        <v>232.42</v>
      </c>
      <c r="E223" s="23"/>
      <c r="F223" s="23">
        <f t="shared" si="41"/>
        <v>0</v>
      </c>
      <c r="G223" s="23"/>
      <c r="H223" s="58">
        <f t="shared" si="40"/>
        <v>0</v>
      </c>
    </row>
    <row r="224" spans="1:8" s="7" customFormat="1" outlineLevel="1">
      <c r="A224" s="52">
        <f t="shared" si="38"/>
        <v>13.22</v>
      </c>
      <c r="B224" s="25" t="s">
        <v>199</v>
      </c>
      <c r="C224" s="27" t="s">
        <v>11</v>
      </c>
      <c r="D224" s="26">
        <v>287.01</v>
      </c>
      <c r="E224" s="23"/>
      <c r="F224" s="23">
        <f t="shared" si="41"/>
        <v>0</v>
      </c>
      <c r="G224" s="23"/>
      <c r="H224" s="58">
        <f t="shared" si="40"/>
        <v>0</v>
      </c>
    </row>
    <row r="225" spans="1:8" s="7" customFormat="1" ht="30" outlineLevel="1">
      <c r="A225" s="52">
        <f t="shared" si="38"/>
        <v>13.23</v>
      </c>
      <c r="B225" s="25" t="s">
        <v>412</v>
      </c>
      <c r="C225" s="27" t="s">
        <v>8</v>
      </c>
      <c r="D225" s="26">
        <v>103.27</v>
      </c>
      <c r="E225" s="23"/>
      <c r="F225" s="23">
        <f t="shared" si="41"/>
        <v>0</v>
      </c>
      <c r="G225" s="23"/>
      <c r="H225" s="58">
        <f t="shared" si="40"/>
        <v>0</v>
      </c>
    </row>
    <row r="226" spans="1:8" s="7" customFormat="1" outlineLevel="1">
      <c r="A226" s="52">
        <f t="shared" si="38"/>
        <v>13.24</v>
      </c>
      <c r="B226" s="25" t="s">
        <v>411</v>
      </c>
      <c r="C226" s="27" t="s">
        <v>11</v>
      </c>
      <c r="D226" s="26">
        <v>99.11</v>
      </c>
      <c r="E226" s="23"/>
      <c r="F226" s="23">
        <f t="shared" si="41"/>
        <v>0</v>
      </c>
      <c r="G226" s="23"/>
      <c r="H226" s="58">
        <f t="shared" si="40"/>
        <v>0</v>
      </c>
    </row>
    <row r="227" spans="1:8" s="76" customFormat="1" ht="60" outlineLevel="1">
      <c r="A227" s="71">
        <f t="shared" si="38"/>
        <v>13.25</v>
      </c>
      <c r="B227" s="72" t="s">
        <v>444</v>
      </c>
      <c r="C227" s="77" t="s">
        <v>8</v>
      </c>
      <c r="D227" s="73">
        <v>55.29</v>
      </c>
      <c r="E227" s="74"/>
      <c r="F227" s="74">
        <f t="shared" si="41"/>
        <v>0</v>
      </c>
      <c r="G227" s="74"/>
      <c r="H227" s="75">
        <f t="shared" si="40"/>
        <v>0</v>
      </c>
    </row>
    <row r="228" spans="1:8" s="7" customFormat="1" ht="30" outlineLevel="1">
      <c r="A228" s="52">
        <f t="shared" si="38"/>
        <v>13.26</v>
      </c>
      <c r="B228" s="25" t="s">
        <v>260</v>
      </c>
      <c r="C228" s="27" t="s">
        <v>11</v>
      </c>
      <c r="D228" s="26">
        <v>52.08</v>
      </c>
      <c r="E228" s="23"/>
      <c r="F228" s="23">
        <f t="shared" si="41"/>
        <v>0</v>
      </c>
      <c r="G228" s="23"/>
      <c r="H228" s="58">
        <f t="shared" si="40"/>
        <v>0</v>
      </c>
    </row>
    <row r="229" spans="1:8" s="7" customFormat="1" ht="30" outlineLevel="1">
      <c r="A229" s="52">
        <f t="shared" si="38"/>
        <v>13.27</v>
      </c>
      <c r="B229" s="25" t="s">
        <v>410</v>
      </c>
      <c r="C229" s="27" t="s">
        <v>11</v>
      </c>
      <c r="D229" s="26">
        <v>6</v>
      </c>
      <c r="E229" s="23"/>
      <c r="F229" s="23">
        <f t="shared" si="41"/>
        <v>0</v>
      </c>
      <c r="G229" s="23"/>
      <c r="H229" s="58">
        <f t="shared" si="40"/>
        <v>0</v>
      </c>
    </row>
    <row r="230" spans="1:8" s="7" customFormat="1" outlineLevel="1">
      <c r="A230" s="52">
        <f t="shared" si="38"/>
        <v>13.28</v>
      </c>
      <c r="B230" s="25" t="s">
        <v>200</v>
      </c>
      <c r="C230" s="27" t="s">
        <v>11</v>
      </c>
      <c r="D230" s="26">
        <v>52</v>
      </c>
      <c r="E230" s="23"/>
      <c r="F230" s="23">
        <f t="shared" si="41"/>
        <v>0</v>
      </c>
      <c r="G230" s="23"/>
      <c r="H230" s="58">
        <f t="shared" si="40"/>
        <v>0</v>
      </c>
    </row>
    <row r="231" spans="1:8" s="7" customFormat="1" outlineLevel="1">
      <c r="A231" s="52">
        <f t="shared" si="38"/>
        <v>13.29</v>
      </c>
      <c r="B231" s="25" t="s">
        <v>201</v>
      </c>
      <c r="C231" s="27" t="s">
        <v>11</v>
      </c>
      <c r="D231" s="26">
        <v>2</v>
      </c>
      <c r="E231" s="23"/>
      <c r="F231" s="23">
        <f>+E231*D231</f>
        <v>0</v>
      </c>
      <c r="G231" s="23"/>
      <c r="H231" s="58">
        <f>IF(F231&lt;&gt;0,1,0)</f>
        <v>0</v>
      </c>
    </row>
    <row r="232" spans="1:8" s="7" customFormat="1" ht="30" outlineLevel="1">
      <c r="A232" s="52">
        <f t="shared" si="38"/>
        <v>13.3</v>
      </c>
      <c r="B232" s="25" t="s">
        <v>203</v>
      </c>
      <c r="C232" s="27" t="s">
        <v>8</v>
      </c>
      <c r="D232" s="26">
        <v>59.52</v>
      </c>
      <c r="E232" s="23"/>
      <c r="F232" s="23">
        <f t="shared" si="41"/>
        <v>0</v>
      </c>
      <c r="G232" s="23"/>
      <c r="H232" s="58">
        <f t="shared" si="40"/>
        <v>0</v>
      </c>
    </row>
    <row r="233" spans="1:8" s="76" customFormat="1" ht="30" outlineLevel="1">
      <c r="A233" s="71">
        <f t="shared" si="38"/>
        <v>13.31</v>
      </c>
      <c r="B233" s="72" t="s">
        <v>404</v>
      </c>
      <c r="C233" s="77" t="s">
        <v>8</v>
      </c>
      <c r="D233" s="73">
        <v>16.8</v>
      </c>
      <c r="E233" s="74"/>
      <c r="F233" s="74">
        <f t="shared" si="41"/>
        <v>0</v>
      </c>
      <c r="G233" s="74"/>
      <c r="H233" s="75">
        <f t="shared" si="40"/>
        <v>0</v>
      </c>
    </row>
    <row r="234" spans="1:8" s="76" customFormat="1" ht="30" outlineLevel="1">
      <c r="A234" s="71">
        <f t="shared" si="38"/>
        <v>13.32</v>
      </c>
      <c r="B234" s="72" t="s">
        <v>405</v>
      </c>
      <c r="C234" s="77" t="s">
        <v>10</v>
      </c>
      <c r="D234" s="73">
        <v>14</v>
      </c>
      <c r="E234" s="74"/>
      <c r="F234" s="74">
        <f>+E234*D234</f>
        <v>0</v>
      </c>
      <c r="G234" s="74"/>
      <c r="H234" s="75">
        <f>IF(F234&lt;&gt;0,1,0)</f>
        <v>0</v>
      </c>
    </row>
    <row r="235" spans="1:8" s="7" customFormat="1" ht="30" outlineLevel="1">
      <c r="A235" s="52">
        <f t="shared" si="38"/>
        <v>13.33</v>
      </c>
      <c r="B235" s="25" t="s">
        <v>409</v>
      </c>
      <c r="C235" s="27" t="s">
        <v>8</v>
      </c>
      <c r="D235" s="26">
        <v>0.95</v>
      </c>
      <c r="E235" s="23"/>
      <c r="F235" s="23">
        <f>+E235*D235</f>
        <v>0</v>
      </c>
      <c r="G235" s="23"/>
      <c r="H235" s="58">
        <f>IF(F235&lt;&gt;0,1,0)</f>
        <v>0</v>
      </c>
    </row>
    <row r="236" spans="1:8" s="7" customFormat="1" outlineLevel="1">
      <c r="A236" s="51"/>
      <c r="B236" s="25"/>
      <c r="C236" s="27"/>
      <c r="D236" s="26"/>
      <c r="E236" s="23"/>
      <c r="F236" s="23"/>
      <c r="G236" s="23"/>
      <c r="H236" s="58">
        <f t="shared" si="40"/>
        <v>0</v>
      </c>
    </row>
    <row r="237" spans="1:8" s="7" customFormat="1" ht="15.75">
      <c r="A237" s="48">
        <v>14</v>
      </c>
      <c r="B237" s="49" t="s">
        <v>208</v>
      </c>
      <c r="C237" s="48"/>
      <c r="D237" s="65"/>
      <c r="E237" s="66"/>
      <c r="F237" s="50">
        <f>SUM(F238:F244)</f>
        <v>0</v>
      </c>
      <c r="G237" s="50"/>
      <c r="H237" s="58">
        <f t="shared" si="40"/>
        <v>0</v>
      </c>
    </row>
    <row r="238" spans="1:8" s="7" customFormat="1" ht="60" outlineLevel="1">
      <c r="A238" s="52">
        <f t="shared" ref="A238:A243" si="42">+A237+0.01</f>
        <v>14.01</v>
      </c>
      <c r="B238" s="25" t="s">
        <v>276</v>
      </c>
      <c r="C238" s="27" t="s">
        <v>10</v>
      </c>
      <c r="D238" s="26">
        <v>2</v>
      </c>
      <c r="E238" s="23"/>
      <c r="F238" s="23">
        <f t="shared" ref="F238:F243" si="43">+E238*D238</f>
        <v>0</v>
      </c>
      <c r="G238" s="23"/>
      <c r="H238" s="58">
        <f t="shared" si="40"/>
        <v>0</v>
      </c>
    </row>
    <row r="239" spans="1:8" s="7" customFormat="1" ht="60" outlineLevel="1">
      <c r="A239" s="52">
        <f t="shared" si="42"/>
        <v>14.02</v>
      </c>
      <c r="B239" s="25" t="s">
        <v>277</v>
      </c>
      <c r="C239" s="27" t="s">
        <v>10</v>
      </c>
      <c r="D239" s="26">
        <v>31</v>
      </c>
      <c r="E239" s="23"/>
      <c r="F239" s="23">
        <f t="shared" si="43"/>
        <v>0</v>
      </c>
      <c r="G239" s="23"/>
      <c r="H239" s="58">
        <f t="shared" si="40"/>
        <v>0</v>
      </c>
    </row>
    <row r="240" spans="1:8" s="7" customFormat="1" ht="60" outlineLevel="1">
      <c r="A240" s="52">
        <f t="shared" si="42"/>
        <v>14.03</v>
      </c>
      <c r="B240" s="25" t="s">
        <v>278</v>
      </c>
      <c r="C240" s="27" t="s">
        <v>10</v>
      </c>
      <c r="D240" s="26">
        <v>3</v>
      </c>
      <c r="E240" s="23"/>
      <c r="F240" s="23">
        <f t="shared" si="43"/>
        <v>0</v>
      </c>
      <c r="G240" s="23"/>
      <c r="H240" s="58">
        <f t="shared" si="40"/>
        <v>0</v>
      </c>
    </row>
    <row r="241" spans="1:8" s="7" customFormat="1" ht="60" outlineLevel="1">
      <c r="A241" s="52">
        <f t="shared" si="42"/>
        <v>14.04</v>
      </c>
      <c r="B241" s="25" t="s">
        <v>279</v>
      </c>
      <c r="C241" s="27" t="s">
        <v>10</v>
      </c>
      <c r="D241" s="26">
        <v>2</v>
      </c>
      <c r="E241" s="23"/>
      <c r="F241" s="23">
        <f t="shared" si="43"/>
        <v>0</v>
      </c>
      <c r="G241" s="23"/>
      <c r="H241" s="58">
        <f t="shared" si="40"/>
        <v>0</v>
      </c>
    </row>
    <row r="242" spans="1:8" s="7" customFormat="1" ht="60" outlineLevel="1">
      <c r="A242" s="52">
        <f t="shared" si="42"/>
        <v>14.05</v>
      </c>
      <c r="B242" s="25" t="s">
        <v>280</v>
      </c>
      <c r="C242" s="27" t="s">
        <v>10</v>
      </c>
      <c r="D242" s="26">
        <v>1</v>
      </c>
      <c r="E242" s="23"/>
      <c r="F242" s="23">
        <f t="shared" si="43"/>
        <v>0</v>
      </c>
      <c r="G242" s="23"/>
      <c r="H242" s="58">
        <f t="shared" si="40"/>
        <v>0</v>
      </c>
    </row>
    <row r="243" spans="1:8" s="7" customFormat="1" ht="60" outlineLevel="1">
      <c r="A243" s="52">
        <f t="shared" si="42"/>
        <v>14.06</v>
      </c>
      <c r="B243" s="25" t="s">
        <v>281</v>
      </c>
      <c r="C243" s="27" t="s">
        <v>10</v>
      </c>
      <c r="D243" s="26">
        <v>1</v>
      </c>
      <c r="E243" s="23"/>
      <c r="F243" s="23">
        <f t="shared" si="43"/>
        <v>0</v>
      </c>
      <c r="G243" s="23"/>
      <c r="H243" s="58">
        <f t="shared" si="40"/>
        <v>0</v>
      </c>
    </row>
    <row r="244" spans="1:8" s="7" customFormat="1" outlineLevel="1">
      <c r="A244" s="51"/>
      <c r="B244" s="25"/>
      <c r="C244" s="27"/>
      <c r="D244" s="26"/>
      <c r="E244" s="23"/>
      <c r="F244" s="23"/>
      <c r="G244" s="23"/>
      <c r="H244" s="58">
        <f t="shared" si="40"/>
        <v>0</v>
      </c>
    </row>
    <row r="245" spans="1:8" s="7" customFormat="1" ht="15.75">
      <c r="A245" s="48">
        <v>15</v>
      </c>
      <c r="B245" s="49" t="s">
        <v>210</v>
      </c>
      <c r="C245" s="48"/>
      <c r="D245" s="65"/>
      <c r="E245" s="66"/>
      <c r="F245" s="50">
        <f>SUM(F246:F249)</f>
        <v>0</v>
      </c>
      <c r="G245" s="50"/>
      <c r="H245" s="58">
        <f t="shared" si="40"/>
        <v>0</v>
      </c>
    </row>
    <row r="246" spans="1:8" s="7" customFormat="1" ht="60" outlineLevel="1">
      <c r="A246" s="52">
        <f t="shared" ref="A246:A248" si="44">+A245+0.01</f>
        <v>15.01</v>
      </c>
      <c r="B246" s="25" t="s">
        <v>406</v>
      </c>
      <c r="C246" s="27" t="s">
        <v>11</v>
      </c>
      <c r="D246" s="26">
        <v>23.8</v>
      </c>
      <c r="E246" s="23"/>
      <c r="F246" s="23">
        <f t="shared" ref="F246:F248" si="45">+E246*D246</f>
        <v>0</v>
      </c>
      <c r="G246" s="23"/>
      <c r="H246" s="58">
        <f t="shared" si="40"/>
        <v>0</v>
      </c>
    </row>
    <row r="247" spans="1:8" s="7" customFormat="1" ht="60" outlineLevel="1">
      <c r="A247" s="52">
        <f t="shared" si="44"/>
        <v>15.02</v>
      </c>
      <c r="B247" s="25" t="s">
        <v>407</v>
      </c>
      <c r="C247" s="27" t="s">
        <v>11</v>
      </c>
      <c r="D247" s="26">
        <v>13.8</v>
      </c>
      <c r="E247" s="23"/>
      <c r="F247" s="23">
        <f t="shared" si="45"/>
        <v>0</v>
      </c>
      <c r="G247" s="23"/>
      <c r="H247" s="58">
        <f t="shared" si="40"/>
        <v>0</v>
      </c>
    </row>
    <row r="248" spans="1:8" s="7" customFormat="1" ht="60" outlineLevel="1">
      <c r="A248" s="52">
        <f t="shared" si="44"/>
        <v>15.03</v>
      </c>
      <c r="B248" s="25" t="s">
        <v>408</v>
      </c>
      <c r="C248" s="27" t="s">
        <v>11</v>
      </c>
      <c r="D248" s="26">
        <v>12</v>
      </c>
      <c r="E248" s="23"/>
      <c r="F248" s="23">
        <f t="shared" si="45"/>
        <v>0</v>
      </c>
      <c r="G248" s="23"/>
      <c r="H248" s="58">
        <f t="shared" si="40"/>
        <v>0</v>
      </c>
    </row>
    <row r="249" spans="1:8" s="7" customFormat="1" outlineLevel="1">
      <c r="A249" s="51"/>
      <c r="B249" s="25"/>
      <c r="C249" s="27"/>
      <c r="D249" s="26"/>
      <c r="E249" s="23"/>
      <c r="F249" s="23"/>
      <c r="G249" s="23"/>
      <c r="H249" s="58">
        <f t="shared" si="40"/>
        <v>0</v>
      </c>
    </row>
    <row r="250" spans="1:8" s="7" customFormat="1" ht="15.75">
      <c r="A250" s="48">
        <v>16</v>
      </c>
      <c r="B250" s="49" t="s">
        <v>215</v>
      </c>
      <c r="C250" s="48"/>
      <c r="D250" s="65"/>
      <c r="E250" s="66"/>
      <c r="F250" s="50">
        <f>SUM(F251:F257)</f>
        <v>0</v>
      </c>
      <c r="G250" s="50"/>
      <c r="H250" s="58">
        <f t="shared" si="40"/>
        <v>0</v>
      </c>
    </row>
    <row r="251" spans="1:8" s="7" customFormat="1" ht="30" outlineLevel="1">
      <c r="A251" s="52">
        <f t="shared" ref="A251:A256" si="46">+A250+0.01</f>
        <v>16.010000000000002</v>
      </c>
      <c r="B251" s="25" t="s">
        <v>259</v>
      </c>
      <c r="C251" s="27" t="s">
        <v>8</v>
      </c>
      <c r="D251" s="26">
        <v>1628.45</v>
      </c>
      <c r="E251" s="23"/>
      <c r="F251" s="23">
        <f t="shared" ref="F251:F256" si="47">+E251*D251</f>
        <v>0</v>
      </c>
      <c r="G251" s="23"/>
      <c r="H251" s="58">
        <f t="shared" si="40"/>
        <v>0</v>
      </c>
    </row>
    <row r="252" spans="1:8" s="7" customFormat="1" outlineLevel="1">
      <c r="A252" s="52">
        <f t="shared" si="46"/>
        <v>16.02</v>
      </c>
      <c r="B252" s="25" t="s">
        <v>176</v>
      </c>
      <c r="C252" s="27" t="s">
        <v>11</v>
      </c>
      <c r="D252" s="26">
        <v>498.06</v>
      </c>
      <c r="E252" s="23"/>
      <c r="F252" s="23">
        <f t="shared" si="47"/>
        <v>0</v>
      </c>
      <c r="G252" s="23"/>
      <c r="H252" s="58">
        <f t="shared" si="40"/>
        <v>0</v>
      </c>
    </row>
    <row r="253" spans="1:8" s="7" customFormat="1" ht="30" outlineLevel="1">
      <c r="A253" s="52">
        <f t="shared" si="46"/>
        <v>16.03</v>
      </c>
      <c r="B253" s="25" t="s">
        <v>204</v>
      </c>
      <c r="C253" s="27" t="s">
        <v>8</v>
      </c>
      <c r="D253" s="26">
        <v>1628.45</v>
      </c>
      <c r="E253" s="23"/>
      <c r="F253" s="23">
        <f t="shared" si="47"/>
        <v>0</v>
      </c>
      <c r="G253" s="23"/>
      <c r="H253" s="58">
        <f t="shared" si="40"/>
        <v>0</v>
      </c>
    </row>
    <row r="254" spans="1:8" s="7" customFormat="1" ht="30" outlineLevel="1">
      <c r="A254" s="52">
        <f t="shared" si="46"/>
        <v>16.04</v>
      </c>
      <c r="B254" s="25" t="s">
        <v>205</v>
      </c>
      <c r="C254" s="27" t="s">
        <v>8</v>
      </c>
      <c r="D254" s="26">
        <v>60.88</v>
      </c>
      <c r="E254" s="23"/>
      <c r="F254" s="23">
        <f t="shared" si="47"/>
        <v>0</v>
      </c>
      <c r="G254" s="23"/>
      <c r="H254" s="58">
        <f t="shared" si="40"/>
        <v>0</v>
      </c>
    </row>
    <row r="255" spans="1:8" s="7" customFormat="1" outlineLevel="1">
      <c r="A255" s="52">
        <f t="shared" si="46"/>
        <v>16.05</v>
      </c>
      <c r="B255" s="25" t="s">
        <v>206</v>
      </c>
      <c r="C255" s="27" t="s">
        <v>8</v>
      </c>
      <c r="D255" s="26">
        <v>94.18</v>
      </c>
      <c r="E255" s="23"/>
      <c r="F255" s="23">
        <f t="shared" si="47"/>
        <v>0</v>
      </c>
      <c r="G255" s="23"/>
      <c r="H255" s="58">
        <f t="shared" si="40"/>
        <v>0</v>
      </c>
    </row>
    <row r="256" spans="1:8" s="7" customFormat="1" ht="30" outlineLevel="1">
      <c r="A256" s="52">
        <f t="shared" si="46"/>
        <v>16.059999999999999</v>
      </c>
      <c r="B256" s="25" t="s">
        <v>207</v>
      </c>
      <c r="C256" s="27" t="s">
        <v>8</v>
      </c>
      <c r="D256" s="26">
        <v>29</v>
      </c>
      <c r="E256" s="23"/>
      <c r="F256" s="23">
        <f t="shared" si="47"/>
        <v>0</v>
      </c>
      <c r="G256" s="23"/>
      <c r="H256" s="58">
        <f t="shared" si="40"/>
        <v>0</v>
      </c>
    </row>
    <row r="257" spans="1:8" s="7" customFormat="1" outlineLevel="1">
      <c r="A257" s="51"/>
      <c r="B257" s="25"/>
      <c r="C257" s="27"/>
      <c r="D257" s="26"/>
      <c r="E257" s="23"/>
      <c r="F257" s="23"/>
      <c r="G257" s="23"/>
      <c r="H257" s="58">
        <f t="shared" si="40"/>
        <v>0</v>
      </c>
    </row>
    <row r="258" spans="1:8" s="7" customFormat="1" ht="15.75">
      <c r="A258" s="48">
        <v>17</v>
      </c>
      <c r="B258" s="49" t="s">
        <v>217</v>
      </c>
      <c r="C258" s="48"/>
      <c r="D258" s="65"/>
      <c r="E258" s="66"/>
      <c r="F258" s="50">
        <f>SUM(F259:F281)</f>
        <v>0</v>
      </c>
      <c r="G258" s="50"/>
      <c r="H258" s="58">
        <f t="shared" si="40"/>
        <v>0</v>
      </c>
    </row>
    <row r="259" spans="1:8" s="7" customFormat="1" ht="30" outlineLevel="1">
      <c r="A259" s="52">
        <f t="shared" ref="A259:A280" si="48">+A258+0.01</f>
        <v>17.010000000000002</v>
      </c>
      <c r="B259" s="25" t="s">
        <v>54</v>
      </c>
      <c r="C259" s="27" t="s">
        <v>11</v>
      </c>
      <c r="D259" s="26">
        <v>10</v>
      </c>
      <c r="E259" s="23"/>
      <c r="F259" s="23">
        <f t="shared" ref="F259:F280" si="49">+E259*D259</f>
        <v>0</v>
      </c>
      <c r="G259" s="23"/>
      <c r="H259" s="58">
        <f t="shared" si="40"/>
        <v>0</v>
      </c>
    </row>
    <row r="260" spans="1:8" s="7" customFormat="1" ht="30" outlineLevel="1">
      <c r="A260" s="52">
        <f t="shared" si="48"/>
        <v>17.02</v>
      </c>
      <c r="B260" s="25" t="s">
        <v>55</v>
      </c>
      <c r="C260" s="27" t="s">
        <v>11</v>
      </c>
      <c r="D260" s="26">
        <v>24</v>
      </c>
      <c r="E260" s="23"/>
      <c r="F260" s="23">
        <f t="shared" si="49"/>
        <v>0</v>
      </c>
      <c r="G260" s="23"/>
      <c r="H260" s="58">
        <f t="shared" si="40"/>
        <v>0</v>
      </c>
    </row>
    <row r="261" spans="1:8" s="7" customFormat="1" ht="30" outlineLevel="1">
      <c r="A261" s="52">
        <f t="shared" si="48"/>
        <v>17.03</v>
      </c>
      <c r="B261" s="25" t="s">
        <v>56</v>
      </c>
      <c r="C261" s="27" t="s">
        <v>11</v>
      </c>
      <c r="D261" s="26">
        <v>20</v>
      </c>
      <c r="E261" s="23"/>
      <c r="F261" s="23">
        <f t="shared" si="49"/>
        <v>0</v>
      </c>
      <c r="G261" s="23"/>
      <c r="H261" s="58">
        <f t="shared" si="40"/>
        <v>0</v>
      </c>
    </row>
    <row r="262" spans="1:8" s="7" customFormat="1" ht="30" outlineLevel="1">
      <c r="A262" s="52">
        <f t="shared" si="48"/>
        <v>17.04</v>
      </c>
      <c r="B262" s="25" t="s">
        <v>57</v>
      </c>
      <c r="C262" s="27" t="s">
        <v>11</v>
      </c>
      <c r="D262" s="26">
        <v>24</v>
      </c>
      <c r="E262" s="23"/>
      <c r="F262" s="23">
        <f t="shared" si="49"/>
        <v>0</v>
      </c>
      <c r="G262" s="23"/>
      <c r="H262" s="58">
        <f t="shared" si="40"/>
        <v>0</v>
      </c>
    </row>
    <row r="263" spans="1:8" s="7" customFormat="1" ht="30" outlineLevel="1">
      <c r="A263" s="52">
        <f t="shared" si="48"/>
        <v>17.05</v>
      </c>
      <c r="B263" s="25" t="s">
        <v>233</v>
      </c>
      <c r="C263" s="27" t="s">
        <v>11</v>
      </c>
      <c r="D263" s="26">
        <v>124</v>
      </c>
      <c r="E263" s="23"/>
      <c r="F263" s="23">
        <f t="shared" si="49"/>
        <v>0</v>
      </c>
      <c r="G263" s="23"/>
      <c r="H263" s="58">
        <f t="shared" si="40"/>
        <v>0</v>
      </c>
    </row>
    <row r="264" spans="1:8" s="7" customFormat="1" ht="30" outlineLevel="1">
      <c r="A264" s="52">
        <f t="shared" si="48"/>
        <v>17.059999999999999</v>
      </c>
      <c r="B264" s="25" t="s">
        <v>234</v>
      </c>
      <c r="C264" s="27" t="s">
        <v>11</v>
      </c>
      <c r="D264" s="26">
        <v>8</v>
      </c>
      <c r="E264" s="23"/>
      <c r="F264" s="23">
        <f t="shared" si="49"/>
        <v>0</v>
      </c>
      <c r="G264" s="23"/>
      <c r="H264" s="58">
        <f t="shared" si="40"/>
        <v>0</v>
      </c>
    </row>
    <row r="265" spans="1:8" s="7" customFormat="1" ht="30" outlineLevel="1">
      <c r="A265" s="52">
        <f t="shared" si="48"/>
        <v>17.07</v>
      </c>
      <c r="B265" s="25" t="s">
        <v>58</v>
      </c>
      <c r="C265" s="27" t="s">
        <v>11</v>
      </c>
      <c r="D265" s="26">
        <v>119</v>
      </c>
      <c r="E265" s="23"/>
      <c r="F265" s="23">
        <f t="shared" si="49"/>
        <v>0</v>
      </c>
      <c r="G265" s="23"/>
      <c r="H265" s="58">
        <f t="shared" si="40"/>
        <v>0</v>
      </c>
    </row>
    <row r="266" spans="1:8" s="7" customFormat="1" ht="30" outlineLevel="1">
      <c r="A266" s="52">
        <f t="shared" si="48"/>
        <v>17.079999999999998</v>
      </c>
      <c r="B266" s="25" t="s">
        <v>59</v>
      </c>
      <c r="C266" s="27" t="s">
        <v>11</v>
      </c>
      <c r="D266" s="26">
        <v>8</v>
      </c>
      <c r="E266" s="23"/>
      <c r="F266" s="23">
        <f t="shared" si="49"/>
        <v>0</v>
      </c>
      <c r="G266" s="23"/>
      <c r="H266" s="58">
        <f t="shared" si="40"/>
        <v>0</v>
      </c>
    </row>
    <row r="267" spans="1:8" s="7" customFormat="1" outlineLevel="1">
      <c r="A267" s="52">
        <f t="shared" si="48"/>
        <v>17.09</v>
      </c>
      <c r="B267" s="25" t="s">
        <v>60</v>
      </c>
      <c r="C267" s="27" t="s">
        <v>11</v>
      </c>
      <c r="D267" s="26">
        <v>8</v>
      </c>
      <c r="E267" s="23"/>
      <c r="F267" s="23">
        <f t="shared" si="49"/>
        <v>0</v>
      </c>
      <c r="G267" s="23"/>
      <c r="H267" s="58">
        <f t="shared" si="40"/>
        <v>0</v>
      </c>
    </row>
    <row r="268" spans="1:8" s="7" customFormat="1" ht="30" outlineLevel="1">
      <c r="A268" s="52">
        <f t="shared" si="48"/>
        <v>17.100000000000001</v>
      </c>
      <c r="B268" s="25" t="s">
        <v>61</v>
      </c>
      <c r="C268" s="27" t="s">
        <v>11</v>
      </c>
      <c r="D268" s="26">
        <v>10</v>
      </c>
      <c r="E268" s="23"/>
      <c r="F268" s="23">
        <f t="shared" si="49"/>
        <v>0</v>
      </c>
      <c r="G268" s="23"/>
      <c r="H268" s="58">
        <f t="shared" si="40"/>
        <v>0</v>
      </c>
    </row>
    <row r="269" spans="1:8" s="7" customFormat="1" ht="30" outlineLevel="1">
      <c r="A269" s="52">
        <f t="shared" si="48"/>
        <v>17.11</v>
      </c>
      <c r="B269" s="25" t="s">
        <v>62</v>
      </c>
      <c r="C269" s="27" t="s">
        <v>11</v>
      </c>
      <c r="D269" s="26">
        <v>24</v>
      </c>
      <c r="E269" s="23"/>
      <c r="F269" s="23">
        <f t="shared" si="49"/>
        <v>0</v>
      </c>
      <c r="G269" s="23"/>
      <c r="H269" s="58">
        <f t="shared" ref="H269:H317" si="50">IF(F269&lt;&gt;0,1,0)</f>
        <v>0</v>
      </c>
    </row>
    <row r="270" spans="1:8" s="7" customFormat="1" ht="30" outlineLevel="1">
      <c r="A270" s="52">
        <f t="shared" si="48"/>
        <v>17.12</v>
      </c>
      <c r="B270" s="25" t="s">
        <v>63</v>
      </c>
      <c r="C270" s="27" t="s">
        <v>11</v>
      </c>
      <c r="D270" s="26">
        <v>44</v>
      </c>
      <c r="E270" s="23"/>
      <c r="F270" s="23">
        <f t="shared" si="49"/>
        <v>0</v>
      </c>
      <c r="G270" s="23"/>
      <c r="H270" s="58">
        <f t="shared" si="50"/>
        <v>0</v>
      </c>
    </row>
    <row r="271" spans="1:8" s="7" customFormat="1" outlineLevel="1">
      <c r="A271" s="52">
        <f t="shared" si="48"/>
        <v>17.13</v>
      </c>
      <c r="B271" s="25" t="s">
        <v>368</v>
      </c>
      <c r="C271" s="27" t="s">
        <v>11</v>
      </c>
      <c r="D271" s="26">
        <v>8</v>
      </c>
      <c r="E271" s="23"/>
      <c r="F271" s="23">
        <f t="shared" si="49"/>
        <v>0</v>
      </c>
      <c r="G271" s="23"/>
      <c r="H271" s="58">
        <f t="shared" si="50"/>
        <v>0</v>
      </c>
    </row>
    <row r="272" spans="1:8" s="7" customFormat="1" outlineLevel="1">
      <c r="A272" s="52">
        <f t="shared" si="48"/>
        <v>17.14</v>
      </c>
      <c r="B272" s="25" t="s">
        <v>369</v>
      </c>
      <c r="C272" s="27" t="s">
        <v>11</v>
      </c>
      <c r="D272" s="26">
        <v>243</v>
      </c>
      <c r="E272" s="23"/>
      <c r="F272" s="23">
        <f t="shared" si="49"/>
        <v>0</v>
      </c>
      <c r="G272" s="23"/>
      <c r="H272" s="58">
        <f t="shared" si="50"/>
        <v>0</v>
      </c>
    </row>
    <row r="273" spans="1:8" s="7" customFormat="1" ht="30" outlineLevel="1">
      <c r="A273" s="52">
        <f t="shared" si="48"/>
        <v>17.149999999999999</v>
      </c>
      <c r="B273" s="25" t="s">
        <v>64</v>
      </c>
      <c r="C273" s="27" t="s">
        <v>10</v>
      </c>
      <c r="D273" s="26">
        <v>17</v>
      </c>
      <c r="E273" s="23"/>
      <c r="F273" s="23">
        <f t="shared" si="49"/>
        <v>0</v>
      </c>
      <c r="G273" s="23"/>
      <c r="H273" s="58">
        <f t="shared" si="50"/>
        <v>0</v>
      </c>
    </row>
    <row r="274" spans="1:8" s="7" customFormat="1" ht="30" outlineLevel="1">
      <c r="A274" s="52">
        <f t="shared" si="48"/>
        <v>17.16</v>
      </c>
      <c r="B274" s="25" t="s">
        <v>65</v>
      </c>
      <c r="C274" s="27" t="s">
        <v>10</v>
      </c>
      <c r="D274" s="26">
        <v>5</v>
      </c>
      <c r="E274" s="23"/>
      <c r="F274" s="23">
        <f t="shared" si="49"/>
        <v>0</v>
      </c>
      <c r="G274" s="23"/>
      <c r="H274" s="58">
        <f t="shared" si="50"/>
        <v>0</v>
      </c>
    </row>
    <row r="275" spans="1:8" s="7" customFormat="1" ht="30" outlineLevel="1">
      <c r="A275" s="52">
        <f t="shared" si="48"/>
        <v>17.170000000000002</v>
      </c>
      <c r="B275" s="25" t="s">
        <v>66</v>
      </c>
      <c r="C275" s="27" t="s">
        <v>10</v>
      </c>
      <c r="D275" s="26">
        <v>15</v>
      </c>
      <c r="E275" s="23"/>
      <c r="F275" s="23">
        <f t="shared" si="49"/>
        <v>0</v>
      </c>
      <c r="G275" s="23"/>
      <c r="H275" s="58">
        <f t="shared" si="50"/>
        <v>0</v>
      </c>
    </row>
    <row r="276" spans="1:8" s="7" customFormat="1" outlineLevel="1">
      <c r="A276" s="52">
        <f t="shared" si="48"/>
        <v>17.18</v>
      </c>
      <c r="B276" s="25" t="s">
        <v>67</v>
      </c>
      <c r="C276" s="27" t="s">
        <v>10</v>
      </c>
      <c r="D276" s="26">
        <v>14</v>
      </c>
      <c r="E276" s="23"/>
      <c r="F276" s="23">
        <f t="shared" si="49"/>
        <v>0</v>
      </c>
      <c r="G276" s="23"/>
      <c r="H276" s="58">
        <f t="shared" si="50"/>
        <v>0</v>
      </c>
    </row>
    <row r="277" spans="1:8" s="7" customFormat="1" outlineLevel="1">
      <c r="A277" s="52">
        <f t="shared" si="48"/>
        <v>17.190000000000001</v>
      </c>
      <c r="B277" s="25" t="s">
        <v>68</v>
      </c>
      <c r="C277" s="27" t="s">
        <v>10</v>
      </c>
      <c r="D277" s="26">
        <v>2</v>
      </c>
      <c r="E277" s="23"/>
      <c r="F277" s="23">
        <f t="shared" si="49"/>
        <v>0</v>
      </c>
      <c r="G277" s="23"/>
      <c r="H277" s="58">
        <f t="shared" si="50"/>
        <v>0</v>
      </c>
    </row>
    <row r="278" spans="1:8" s="7" customFormat="1" outlineLevel="1">
      <c r="A278" s="52">
        <f t="shared" si="48"/>
        <v>17.2</v>
      </c>
      <c r="B278" s="25" t="s">
        <v>69</v>
      </c>
      <c r="C278" s="27" t="s">
        <v>10</v>
      </c>
      <c r="D278" s="26">
        <v>3</v>
      </c>
      <c r="E278" s="23"/>
      <c r="F278" s="23">
        <f t="shared" si="49"/>
        <v>0</v>
      </c>
      <c r="G278" s="23"/>
      <c r="H278" s="58">
        <f t="shared" si="50"/>
        <v>0</v>
      </c>
    </row>
    <row r="279" spans="1:8" s="7" customFormat="1" outlineLevel="1">
      <c r="A279" s="52">
        <f t="shared" si="48"/>
        <v>17.21</v>
      </c>
      <c r="B279" s="25" t="s">
        <v>70</v>
      </c>
      <c r="C279" s="27" t="s">
        <v>11</v>
      </c>
      <c r="D279" s="26">
        <v>337</v>
      </c>
      <c r="E279" s="23"/>
      <c r="F279" s="23">
        <f t="shared" si="49"/>
        <v>0</v>
      </c>
      <c r="G279" s="23"/>
      <c r="H279" s="58">
        <f t="shared" si="50"/>
        <v>0</v>
      </c>
    </row>
    <row r="280" spans="1:8" s="7" customFormat="1" outlineLevel="1">
      <c r="A280" s="52">
        <f t="shared" si="48"/>
        <v>17.22</v>
      </c>
      <c r="B280" s="25" t="s">
        <v>71</v>
      </c>
      <c r="C280" s="27" t="s">
        <v>11</v>
      </c>
      <c r="D280" s="26">
        <v>337</v>
      </c>
      <c r="E280" s="23"/>
      <c r="F280" s="23">
        <f t="shared" si="49"/>
        <v>0</v>
      </c>
      <c r="G280" s="23"/>
      <c r="H280" s="58">
        <f t="shared" si="50"/>
        <v>0</v>
      </c>
    </row>
    <row r="281" spans="1:8" s="7" customFormat="1" outlineLevel="1">
      <c r="A281" s="51"/>
      <c r="B281" s="25"/>
      <c r="C281" s="27"/>
      <c r="D281" s="26"/>
      <c r="E281" s="23"/>
      <c r="F281" s="23"/>
      <c r="G281" s="23"/>
      <c r="H281" s="58">
        <f t="shared" si="50"/>
        <v>0</v>
      </c>
    </row>
    <row r="282" spans="1:8" s="7" customFormat="1" ht="15.75">
      <c r="A282" s="48">
        <v>18</v>
      </c>
      <c r="B282" s="49" t="s">
        <v>216</v>
      </c>
      <c r="C282" s="48"/>
      <c r="D282" s="65"/>
      <c r="E282" s="66"/>
      <c r="F282" s="50">
        <f>SUM(F283:F302)</f>
        <v>0</v>
      </c>
      <c r="G282" s="50"/>
      <c r="H282" s="58">
        <f t="shared" si="50"/>
        <v>0</v>
      </c>
    </row>
    <row r="283" spans="1:8" s="7" customFormat="1" ht="30" outlineLevel="1">
      <c r="A283" s="52">
        <f t="shared" ref="A283:A295" si="51">+A282+0.01</f>
        <v>18.010000000000002</v>
      </c>
      <c r="B283" s="25" t="s">
        <v>235</v>
      </c>
      <c r="C283" s="27" t="s">
        <v>11</v>
      </c>
      <c r="D283" s="26">
        <v>50</v>
      </c>
      <c r="E283" s="23"/>
      <c r="F283" s="23">
        <f>+E283*D283</f>
        <v>0</v>
      </c>
      <c r="G283" s="23"/>
      <c r="H283" s="58">
        <f t="shared" si="50"/>
        <v>0</v>
      </c>
    </row>
    <row r="284" spans="1:8" s="7" customFormat="1" ht="30" outlineLevel="1">
      <c r="A284" s="52">
        <f t="shared" si="51"/>
        <v>18.02</v>
      </c>
      <c r="B284" s="25" t="s">
        <v>236</v>
      </c>
      <c r="C284" s="27" t="s">
        <v>11</v>
      </c>
      <c r="D284" s="26">
        <v>30</v>
      </c>
      <c r="E284" s="23"/>
      <c r="F284" s="23">
        <f t="shared" ref="F284:F301" si="52">+E284*D284</f>
        <v>0</v>
      </c>
      <c r="G284" s="23"/>
      <c r="H284" s="58">
        <f t="shared" si="50"/>
        <v>0</v>
      </c>
    </row>
    <row r="285" spans="1:8" s="7" customFormat="1" outlineLevel="1">
      <c r="A285" s="52">
        <f t="shared" si="51"/>
        <v>18.03</v>
      </c>
      <c r="B285" s="25" t="s">
        <v>72</v>
      </c>
      <c r="C285" s="27" t="s">
        <v>10</v>
      </c>
      <c r="D285" s="26">
        <v>2</v>
      </c>
      <c r="E285" s="23"/>
      <c r="F285" s="23">
        <f t="shared" si="52"/>
        <v>0</v>
      </c>
      <c r="G285" s="23"/>
      <c r="H285" s="58">
        <f t="shared" si="50"/>
        <v>0</v>
      </c>
    </row>
    <row r="286" spans="1:8" s="7" customFormat="1" ht="30" outlineLevel="1">
      <c r="A286" s="52">
        <f t="shared" si="51"/>
        <v>18.04</v>
      </c>
      <c r="B286" s="25" t="s">
        <v>346</v>
      </c>
      <c r="C286" s="27" t="s">
        <v>10</v>
      </c>
      <c r="D286" s="26">
        <v>1</v>
      </c>
      <c r="E286" s="23"/>
      <c r="F286" s="23">
        <f t="shared" si="52"/>
        <v>0</v>
      </c>
      <c r="G286" s="23"/>
      <c r="H286" s="58">
        <f t="shared" si="50"/>
        <v>0</v>
      </c>
    </row>
    <row r="287" spans="1:8" s="7" customFormat="1" ht="30" outlineLevel="1">
      <c r="A287" s="52">
        <f t="shared" si="51"/>
        <v>18.05</v>
      </c>
      <c r="B287" s="25" t="s">
        <v>347</v>
      </c>
      <c r="C287" s="27" t="s">
        <v>10</v>
      </c>
      <c r="D287" s="26">
        <v>1</v>
      </c>
      <c r="E287" s="23"/>
      <c r="F287" s="23">
        <f t="shared" si="52"/>
        <v>0</v>
      </c>
      <c r="G287" s="23"/>
      <c r="H287" s="58">
        <f t="shared" si="50"/>
        <v>0</v>
      </c>
    </row>
    <row r="288" spans="1:8" s="7" customFormat="1" ht="30" outlineLevel="1">
      <c r="A288" s="52">
        <f t="shared" si="51"/>
        <v>18.059999999999999</v>
      </c>
      <c r="B288" s="25" t="s">
        <v>237</v>
      </c>
      <c r="C288" s="27" t="s">
        <v>11</v>
      </c>
      <c r="D288" s="26">
        <v>90</v>
      </c>
      <c r="E288" s="23"/>
      <c r="F288" s="23">
        <f t="shared" si="52"/>
        <v>0</v>
      </c>
      <c r="G288" s="23"/>
      <c r="H288" s="58">
        <f t="shared" si="50"/>
        <v>0</v>
      </c>
    </row>
    <row r="289" spans="1:8" s="7" customFormat="1" ht="30" outlineLevel="1">
      <c r="A289" s="52">
        <f t="shared" si="51"/>
        <v>18.07</v>
      </c>
      <c r="B289" s="25" t="s">
        <v>238</v>
      </c>
      <c r="C289" s="27" t="s">
        <v>11</v>
      </c>
      <c r="D289" s="26">
        <v>12</v>
      </c>
      <c r="E289" s="23"/>
      <c r="F289" s="23">
        <f t="shared" si="52"/>
        <v>0</v>
      </c>
      <c r="G289" s="23"/>
      <c r="H289" s="58">
        <f t="shared" si="50"/>
        <v>0</v>
      </c>
    </row>
    <row r="290" spans="1:8" s="7" customFormat="1" ht="30" outlineLevel="1">
      <c r="A290" s="52">
        <f t="shared" si="51"/>
        <v>18.079999999999998</v>
      </c>
      <c r="B290" s="25" t="s">
        <v>239</v>
      </c>
      <c r="C290" s="27" t="s">
        <v>11</v>
      </c>
      <c r="D290" s="26">
        <v>88</v>
      </c>
      <c r="E290" s="23"/>
      <c r="F290" s="23">
        <f t="shared" si="52"/>
        <v>0</v>
      </c>
      <c r="G290" s="23"/>
      <c r="H290" s="58">
        <f t="shared" si="50"/>
        <v>0</v>
      </c>
    </row>
    <row r="291" spans="1:8" s="7" customFormat="1" outlineLevel="1">
      <c r="A291" s="52">
        <f t="shared" si="51"/>
        <v>18.09</v>
      </c>
      <c r="B291" s="25" t="s">
        <v>73</v>
      </c>
      <c r="C291" s="27" t="s">
        <v>10</v>
      </c>
      <c r="D291" s="26">
        <v>30</v>
      </c>
      <c r="E291" s="23"/>
      <c r="F291" s="23">
        <f t="shared" si="52"/>
        <v>0</v>
      </c>
      <c r="G291" s="23"/>
      <c r="H291" s="58">
        <f t="shared" si="50"/>
        <v>0</v>
      </c>
    </row>
    <row r="292" spans="1:8" s="7" customFormat="1" outlineLevel="1">
      <c r="A292" s="52">
        <f t="shared" si="51"/>
        <v>18.100000000000001</v>
      </c>
      <c r="B292" s="25" t="s">
        <v>74</v>
      </c>
      <c r="C292" s="27" t="s">
        <v>10</v>
      </c>
      <c r="D292" s="26">
        <v>11</v>
      </c>
      <c r="E292" s="23"/>
      <c r="F292" s="23">
        <f t="shared" si="52"/>
        <v>0</v>
      </c>
      <c r="G292" s="23"/>
      <c r="H292" s="58">
        <f t="shared" si="50"/>
        <v>0</v>
      </c>
    </row>
    <row r="293" spans="1:8" s="7" customFormat="1" ht="45" outlineLevel="1">
      <c r="A293" s="52">
        <f t="shared" si="51"/>
        <v>18.11</v>
      </c>
      <c r="B293" s="25" t="s">
        <v>448</v>
      </c>
      <c r="C293" s="27" t="s">
        <v>10</v>
      </c>
      <c r="D293" s="26">
        <v>31</v>
      </c>
      <c r="E293" s="23"/>
      <c r="F293" s="23">
        <f t="shared" si="52"/>
        <v>0</v>
      </c>
      <c r="G293" s="23"/>
      <c r="H293" s="58">
        <f t="shared" si="50"/>
        <v>0</v>
      </c>
    </row>
    <row r="294" spans="1:8" s="7" customFormat="1" ht="30" outlineLevel="1">
      <c r="A294" s="52">
        <f t="shared" si="51"/>
        <v>18.12</v>
      </c>
      <c r="B294" s="25" t="s">
        <v>383</v>
      </c>
      <c r="C294" s="27" t="s">
        <v>10</v>
      </c>
      <c r="D294" s="26">
        <v>1</v>
      </c>
      <c r="E294" s="23"/>
      <c r="F294" s="23">
        <f t="shared" si="52"/>
        <v>0</v>
      </c>
      <c r="G294" s="23"/>
      <c r="H294" s="58">
        <f t="shared" si="50"/>
        <v>0</v>
      </c>
    </row>
    <row r="295" spans="1:8" s="7" customFormat="1" ht="30" outlineLevel="1">
      <c r="A295" s="52">
        <f t="shared" si="51"/>
        <v>18.13</v>
      </c>
      <c r="B295" s="25" t="s">
        <v>449</v>
      </c>
      <c r="C295" s="27" t="s">
        <v>10</v>
      </c>
      <c r="D295" s="26">
        <v>4</v>
      </c>
      <c r="E295" s="23"/>
      <c r="F295" s="23">
        <f t="shared" si="52"/>
        <v>0</v>
      </c>
      <c r="G295" s="23"/>
      <c r="H295" s="58">
        <f t="shared" si="50"/>
        <v>0</v>
      </c>
    </row>
    <row r="296" spans="1:8" s="7" customFormat="1" ht="30" outlineLevel="1">
      <c r="A296" s="52">
        <f>+A293+0.01</f>
        <v>18.12</v>
      </c>
      <c r="B296" s="25" t="s">
        <v>75</v>
      </c>
      <c r="C296" s="27" t="s">
        <v>10</v>
      </c>
      <c r="D296" s="26">
        <v>17</v>
      </c>
      <c r="E296" s="23"/>
      <c r="F296" s="23">
        <f t="shared" si="52"/>
        <v>0</v>
      </c>
      <c r="G296" s="23"/>
      <c r="H296" s="58">
        <f t="shared" si="50"/>
        <v>0</v>
      </c>
    </row>
    <row r="297" spans="1:8" s="7" customFormat="1" ht="30" outlineLevel="1">
      <c r="A297" s="52">
        <f t="shared" ref="A297:A301" si="53">+A294+0.01</f>
        <v>18.13</v>
      </c>
      <c r="B297" s="25" t="s">
        <v>76</v>
      </c>
      <c r="C297" s="27" t="s">
        <v>10</v>
      </c>
      <c r="D297" s="26">
        <v>3</v>
      </c>
      <c r="E297" s="23"/>
      <c r="F297" s="23">
        <f t="shared" si="52"/>
        <v>0</v>
      </c>
      <c r="G297" s="23"/>
      <c r="H297" s="58">
        <f t="shared" si="50"/>
        <v>0</v>
      </c>
    </row>
    <row r="298" spans="1:8" s="7" customFormat="1" ht="30" outlineLevel="1">
      <c r="A298" s="52">
        <f t="shared" si="53"/>
        <v>18.14</v>
      </c>
      <c r="B298" s="25" t="s">
        <v>413</v>
      </c>
      <c r="C298" s="27" t="s">
        <v>10</v>
      </c>
      <c r="D298" s="26">
        <v>10</v>
      </c>
      <c r="E298" s="23"/>
      <c r="F298" s="23">
        <f t="shared" si="52"/>
        <v>0</v>
      </c>
      <c r="G298" s="23"/>
      <c r="H298" s="58">
        <f t="shared" si="50"/>
        <v>0</v>
      </c>
    </row>
    <row r="299" spans="1:8" s="7" customFormat="1" ht="30" outlineLevel="1">
      <c r="A299" s="52">
        <f t="shared" si="53"/>
        <v>18.13</v>
      </c>
      <c r="B299" s="25" t="s">
        <v>424</v>
      </c>
      <c r="C299" s="27" t="s">
        <v>10</v>
      </c>
      <c r="D299" s="26">
        <v>7</v>
      </c>
      <c r="E299" s="23"/>
      <c r="F299" s="23">
        <f t="shared" si="52"/>
        <v>0</v>
      </c>
      <c r="G299" s="23"/>
      <c r="H299" s="58">
        <f t="shared" si="50"/>
        <v>0</v>
      </c>
    </row>
    <row r="300" spans="1:8" s="7" customFormat="1" outlineLevel="1">
      <c r="A300" s="52">
        <f t="shared" si="53"/>
        <v>18.14</v>
      </c>
      <c r="B300" s="25" t="s">
        <v>425</v>
      </c>
      <c r="C300" s="27" t="s">
        <v>10</v>
      </c>
      <c r="D300" s="26">
        <v>7</v>
      </c>
      <c r="E300" s="23"/>
      <c r="F300" s="23">
        <f t="shared" si="52"/>
        <v>0</v>
      </c>
      <c r="G300" s="23"/>
      <c r="H300" s="58">
        <f t="shared" si="50"/>
        <v>0</v>
      </c>
    </row>
    <row r="301" spans="1:8" s="7" customFormat="1" outlineLevel="1">
      <c r="A301" s="52">
        <f t="shared" si="53"/>
        <v>18.149999999999999</v>
      </c>
      <c r="B301" s="25" t="s">
        <v>77</v>
      </c>
      <c r="C301" s="27" t="s">
        <v>11</v>
      </c>
      <c r="D301" s="26">
        <v>258</v>
      </c>
      <c r="E301" s="23"/>
      <c r="F301" s="23">
        <f t="shared" si="52"/>
        <v>0</v>
      </c>
      <c r="G301" s="23"/>
      <c r="H301" s="58">
        <f t="shared" si="50"/>
        <v>0</v>
      </c>
    </row>
    <row r="302" spans="1:8" s="7" customFormat="1" ht="14.25" customHeight="1" outlineLevel="1">
      <c r="A302" s="51"/>
      <c r="B302" s="25"/>
      <c r="C302" s="27"/>
      <c r="D302" s="26"/>
      <c r="E302" s="23"/>
      <c r="F302" s="23"/>
      <c r="G302" s="23"/>
      <c r="H302" s="58">
        <f t="shared" si="50"/>
        <v>0</v>
      </c>
    </row>
    <row r="303" spans="1:8" s="7" customFormat="1" outlineLevel="1">
      <c r="A303" s="52"/>
      <c r="B303" s="25"/>
      <c r="C303" s="27"/>
      <c r="D303" s="26"/>
      <c r="E303" s="23"/>
      <c r="F303" s="23"/>
      <c r="G303" s="23"/>
      <c r="H303" s="58">
        <f t="shared" si="50"/>
        <v>0</v>
      </c>
    </row>
    <row r="304" spans="1:8" s="7" customFormat="1" ht="15.75">
      <c r="A304" s="48">
        <v>19</v>
      </c>
      <c r="B304" s="49" t="s">
        <v>78</v>
      </c>
      <c r="C304" s="48"/>
      <c r="D304" s="65"/>
      <c r="E304" s="66"/>
      <c r="F304" s="50">
        <f>SUM(F305:F386)</f>
        <v>0</v>
      </c>
      <c r="G304" s="50"/>
      <c r="H304" s="58">
        <f t="shared" si="50"/>
        <v>0</v>
      </c>
    </row>
    <row r="305" spans="1:8" s="7" customFormat="1" ht="30" outlineLevel="1">
      <c r="A305" s="52">
        <f t="shared" ref="A305:A368" si="54">+A304+0.01</f>
        <v>19.010000000000002</v>
      </c>
      <c r="B305" s="25" t="s">
        <v>79</v>
      </c>
      <c r="C305" s="27" t="s">
        <v>10</v>
      </c>
      <c r="D305" s="26">
        <v>29</v>
      </c>
      <c r="E305" s="23"/>
      <c r="F305" s="23">
        <f t="shared" ref="F305:F368" si="55">+E305*D305</f>
        <v>0</v>
      </c>
      <c r="G305" s="23"/>
      <c r="H305" s="58">
        <f t="shared" si="50"/>
        <v>0</v>
      </c>
    </row>
    <row r="306" spans="1:8" s="7" customFormat="1" ht="30" outlineLevel="1">
      <c r="A306" s="52">
        <f t="shared" si="54"/>
        <v>19.02</v>
      </c>
      <c r="B306" s="25" t="s">
        <v>80</v>
      </c>
      <c r="C306" s="27" t="s">
        <v>10</v>
      </c>
      <c r="D306" s="26">
        <v>55</v>
      </c>
      <c r="E306" s="23"/>
      <c r="F306" s="23">
        <f t="shared" si="55"/>
        <v>0</v>
      </c>
      <c r="G306" s="23"/>
      <c r="H306" s="58">
        <f t="shared" si="50"/>
        <v>0</v>
      </c>
    </row>
    <row r="307" spans="1:8" s="7" customFormat="1" ht="30" outlineLevel="1">
      <c r="A307" s="52">
        <f t="shared" si="54"/>
        <v>19.03</v>
      </c>
      <c r="B307" s="25" t="s">
        <v>81</v>
      </c>
      <c r="C307" s="27" t="s">
        <v>10</v>
      </c>
      <c r="D307" s="26">
        <v>30</v>
      </c>
      <c r="E307" s="23"/>
      <c r="F307" s="23">
        <f t="shared" si="55"/>
        <v>0</v>
      </c>
      <c r="G307" s="23"/>
      <c r="H307" s="58">
        <f t="shared" si="50"/>
        <v>0</v>
      </c>
    </row>
    <row r="308" spans="1:8" s="7" customFormat="1" outlineLevel="1">
      <c r="A308" s="52">
        <f t="shared" si="54"/>
        <v>19.04</v>
      </c>
      <c r="B308" s="25" t="s">
        <v>82</v>
      </c>
      <c r="C308" s="27" t="s">
        <v>10</v>
      </c>
      <c r="D308" s="26">
        <v>8</v>
      </c>
      <c r="E308" s="23"/>
      <c r="F308" s="23">
        <f t="shared" si="55"/>
        <v>0</v>
      </c>
      <c r="G308" s="23"/>
      <c r="H308" s="58">
        <f t="shared" si="50"/>
        <v>0</v>
      </c>
    </row>
    <row r="309" spans="1:8" s="7" customFormat="1" outlineLevel="1">
      <c r="A309" s="52">
        <f t="shared" si="54"/>
        <v>19.05</v>
      </c>
      <c r="B309" s="25" t="s">
        <v>83</v>
      </c>
      <c r="C309" s="27" t="s">
        <v>10</v>
      </c>
      <c r="D309" s="26">
        <v>2</v>
      </c>
      <c r="E309" s="23"/>
      <c r="F309" s="23">
        <f t="shared" si="55"/>
        <v>0</v>
      </c>
      <c r="G309" s="23"/>
      <c r="H309" s="58">
        <f t="shared" si="50"/>
        <v>0</v>
      </c>
    </row>
    <row r="310" spans="1:8" s="7" customFormat="1" ht="30" outlineLevel="1">
      <c r="A310" s="52">
        <f t="shared" si="54"/>
        <v>19.059999999999999</v>
      </c>
      <c r="B310" s="25" t="s">
        <v>84</v>
      </c>
      <c r="C310" s="27" t="s">
        <v>10</v>
      </c>
      <c r="D310" s="26">
        <v>4</v>
      </c>
      <c r="E310" s="23"/>
      <c r="F310" s="23">
        <f t="shared" si="55"/>
        <v>0</v>
      </c>
      <c r="G310" s="23"/>
      <c r="H310" s="58">
        <f t="shared" si="50"/>
        <v>0</v>
      </c>
    </row>
    <row r="311" spans="1:8" s="7" customFormat="1" outlineLevel="1">
      <c r="A311" s="52">
        <f t="shared" si="54"/>
        <v>19.07</v>
      </c>
      <c r="B311" s="25" t="s">
        <v>85</v>
      </c>
      <c r="C311" s="27" t="s">
        <v>10</v>
      </c>
      <c r="D311" s="26">
        <v>14</v>
      </c>
      <c r="E311" s="23"/>
      <c r="F311" s="23">
        <f t="shared" si="55"/>
        <v>0</v>
      </c>
      <c r="G311" s="23"/>
      <c r="H311" s="58">
        <f t="shared" si="50"/>
        <v>0</v>
      </c>
    </row>
    <row r="312" spans="1:8" s="7" customFormat="1" outlineLevel="1">
      <c r="A312" s="52">
        <f t="shared" si="54"/>
        <v>19.079999999999998</v>
      </c>
      <c r="B312" s="25" t="s">
        <v>86</v>
      </c>
      <c r="C312" s="27" t="s">
        <v>10</v>
      </c>
      <c r="D312" s="26">
        <v>2</v>
      </c>
      <c r="E312" s="23"/>
      <c r="F312" s="23">
        <f t="shared" si="55"/>
        <v>0</v>
      </c>
      <c r="G312" s="23"/>
      <c r="H312" s="58">
        <f t="shared" si="50"/>
        <v>0</v>
      </c>
    </row>
    <row r="313" spans="1:8" s="7" customFormat="1" outlineLevel="1">
      <c r="A313" s="52">
        <f t="shared" si="54"/>
        <v>19.09</v>
      </c>
      <c r="B313" s="25" t="s">
        <v>87</v>
      </c>
      <c r="C313" s="27" t="s">
        <v>10</v>
      </c>
      <c r="D313" s="26">
        <v>18</v>
      </c>
      <c r="E313" s="23"/>
      <c r="F313" s="23">
        <f t="shared" si="55"/>
        <v>0</v>
      </c>
      <c r="G313" s="23"/>
      <c r="H313" s="58">
        <f t="shared" si="50"/>
        <v>0</v>
      </c>
    </row>
    <row r="314" spans="1:8" s="7" customFormat="1" ht="30" outlineLevel="1">
      <c r="A314" s="52">
        <f t="shared" si="54"/>
        <v>19.100000000000001</v>
      </c>
      <c r="B314" s="25" t="s">
        <v>88</v>
      </c>
      <c r="C314" s="27" t="s">
        <v>10</v>
      </c>
      <c r="D314" s="26">
        <v>9</v>
      </c>
      <c r="E314" s="23"/>
      <c r="F314" s="23">
        <f t="shared" si="55"/>
        <v>0</v>
      </c>
      <c r="G314" s="23"/>
      <c r="H314" s="58">
        <f t="shared" si="50"/>
        <v>0</v>
      </c>
    </row>
    <row r="315" spans="1:8" s="7" customFormat="1" ht="30" outlineLevel="1">
      <c r="A315" s="52">
        <f t="shared" si="54"/>
        <v>19.11</v>
      </c>
      <c r="B315" s="25" t="s">
        <v>89</v>
      </c>
      <c r="C315" s="27" t="s">
        <v>10</v>
      </c>
      <c r="D315" s="26">
        <v>19</v>
      </c>
      <c r="E315" s="23"/>
      <c r="F315" s="23">
        <f t="shared" si="55"/>
        <v>0</v>
      </c>
      <c r="G315" s="23"/>
      <c r="H315" s="58">
        <f t="shared" si="50"/>
        <v>0</v>
      </c>
    </row>
    <row r="316" spans="1:8" s="7" customFormat="1" ht="30" outlineLevel="1">
      <c r="A316" s="52">
        <f t="shared" si="54"/>
        <v>19.12</v>
      </c>
      <c r="B316" s="25" t="s">
        <v>90</v>
      </c>
      <c r="C316" s="27" t="s">
        <v>10</v>
      </c>
      <c r="D316" s="26">
        <v>11</v>
      </c>
      <c r="E316" s="23"/>
      <c r="F316" s="23">
        <f t="shared" si="55"/>
        <v>0</v>
      </c>
      <c r="G316" s="23"/>
      <c r="H316" s="58">
        <f t="shared" si="50"/>
        <v>0</v>
      </c>
    </row>
    <row r="317" spans="1:8" s="7" customFormat="1" ht="30" outlineLevel="1">
      <c r="A317" s="52">
        <f t="shared" si="54"/>
        <v>19.13</v>
      </c>
      <c r="B317" s="25" t="s">
        <v>91</v>
      </c>
      <c r="C317" s="27" t="s">
        <v>10</v>
      </c>
      <c r="D317" s="26">
        <v>1</v>
      </c>
      <c r="E317" s="23"/>
      <c r="F317" s="23">
        <f t="shared" si="55"/>
        <v>0</v>
      </c>
      <c r="G317" s="23"/>
      <c r="H317" s="58">
        <f t="shared" si="50"/>
        <v>0</v>
      </c>
    </row>
    <row r="318" spans="1:8" s="7" customFormat="1" ht="45" outlineLevel="1">
      <c r="A318" s="52">
        <f t="shared" si="54"/>
        <v>19.14</v>
      </c>
      <c r="B318" s="25" t="s">
        <v>92</v>
      </c>
      <c r="C318" s="27" t="s">
        <v>10</v>
      </c>
      <c r="D318" s="26">
        <v>25</v>
      </c>
      <c r="E318" s="23"/>
      <c r="F318" s="23">
        <f t="shared" si="55"/>
        <v>0</v>
      </c>
      <c r="G318" s="23"/>
      <c r="H318" s="58">
        <f t="shared" ref="H318:H381" si="56">IF(F318&lt;&gt;0,1,0)</f>
        <v>0</v>
      </c>
    </row>
    <row r="319" spans="1:8" s="7" customFormat="1" outlineLevel="1">
      <c r="A319" s="52">
        <f t="shared" si="54"/>
        <v>19.149999999999999</v>
      </c>
      <c r="B319" s="25" t="s">
        <v>93</v>
      </c>
      <c r="C319" s="27" t="s">
        <v>10</v>
      </c>
      <c r="D319" s="26">
        <v>227</v>
      </c>
      <c r="E319" s="23"/>
      <c r="F319" s="23">
        <f t="shared" si="55"/>
        <v>0</v>
      </c>
      <c r="G319" s="23"/>
      <c r="H319" s="58">
        <f t="shared" si="56"/>
        <v>0</v>
      </c>
    </row>
    <row r="320" spans="1:8" s="7" customFormat="1" outlineLevel="1">
      <c r="A320" s="52">
        <f t="shared" si="54"/>
        <v>19.16</v>
      </c>
      <c r="B320" s="25" t="s">
        <v>94</v>
      </c>
      <c r="C320" s="27" t="s">
        <v>10</v>
      </c>
      <c r="D320" s="26">
        <v>10</v>
      </c>
      <c r="E320" s="23"/>
      <c r="F320" s="23">
        <f t="shared" si="55"/>
        <v>0</v>
      </c>
      <c r="G320" s="23"/>
      <c r="H320" s="58">
        <f t="shared" si="56"/>
        <v>0</v>
      </c>
    </row>
    <row r="321" spans="1:8" s="7" customFormat="1" outlineLevel="1">
      <c r="A321" s="52">
        <f t="shared" si="54"/>
        <v>19.170000000000002</v>
      </c>
      <c r="B321" s="25" t="s">
        <v>95</v>
      </c>
      <c r="C321" s="27" t="s">
        <v>10</v>
      </c>
      <c r="D321" s="26">
        <v>46</v>
      </c>
      <c r="E321" s="23"/>
      <c r="F321" s="23">
        <f t="shared" si="55"/>
        <v>0</v>
      </c>
      <c r="G321" s="23"/>
      <c r="H321" s="58">
        <f t="shared" si="56"/>
        <v>0</v>
      </c>
    </row>
    <row r="322" spans="1:8" s="7" customFormat="1" ht="30" outlineLevel="1">
      <c r="A322" s="52">
        <f t="shared" si="54"/>
        <v>19.18</v>
      </c>
      <c r="B322" s="25" t="s">
        <v>96</v>
      </c>
      <c r="C322" s="27" t="s">
        <v>10</v>
      </c>
      <c r="D322" s="26">
        <v>4</v>
      </c>
      <c r="E322" s="23"/>
      <c r="F322" s="23">
        <f t="shared" si="55"/>
        <v>0</v>
      </c>
      <c r="G322" s="23"/>
      <c r="H322" s="58">
        <f t="shared" si="56"/>
        <v>0</v>
      </c>
    </row>
    <row r="323" spans="1:8" s="7" customFormat="1" outlineLevel="1">
      <c r="A323" s="52">
        <f t="shared" si="54"/>
        <v>19.190000000000001</v>
      </c>
      <c r="B323" s="25" t="s">
        <v>97</v>
      </c>
      <c r="C323" s="27" t="s">
        <v>10</v>
      </c>
      <c r="D323" s="26">
        <v>20</v>
      </c>
      <c r="E323" s="23"/>
      <c r="F323" s="23">
        <f t="shared" si="55"/>
        <v>0</v>
      </c>
      <c r="G323" s="23"/>
      <c r="H323" s="58">
        <f t="shared" si="56"/>
        <v>0</v>
      </c>
    </row>
    <row r="324" spans="1:8" s="7" customFormat="1" ht="30" outlineLevel="1">
      <c r="A324" s="52">
        <f t="shared" si="54"/>
        <v>19.2</v>
      </c>
      <c r="B324" s="25" t="s">
        <v>98</v>
      </c>
      <c r="C324" s="27" t="s">
        <v>10</v>
      </c>
      <c r="D324" s="26">
        <v>1</v>
      </c>
      <c r="E324" s="23"/>
      <c r="F324" s="23">
        <f t="shared" si="55"/>
        <v>0</v>
      </c>
      <c r="G324" s="23"/>
      <c r="H324" s="58">
        <f t="shared" si="56"/>
        <v>0</v>
      </c>
    </row>
    <row r="325" spans="1:8" s="7" customFormat="1" outlineLevel="1">
      <c r="A325" s="52">
        <f t="shared" si="54"/>
        <v>19.21</v>
      </c>
      <c r="B325" s="25" t="s">
        <v>99</v>
      </c>
      <c r="C325" s="27" t="s">
        <v>10</v>
      </c>
      <c r="D325" s="26">
        <v>56</v>
      </c>
      <c r="E325" s="23"/>
      <c r="F325" s="23">
        <f t="shared" si="55"/>
        <v>0</v>
      </c>
      <c r="G325" s="23"/>
      <c r="H325" s="58">
        <f t="shared" si="56"/>
        <v>0</v>
      </c>
    </row>
    <row r="326" spans="1:8" s="7" customFormat="1" outlineLevel="1">
      <c r="A326" s="52">
        <f t="shared" si="54"/>
        <v>19.22</v>
      </c>
      <c r="B326" s="25" t="s">
        <v>100</v>
      </c>
      <c r="C326" s="27" t="s">
        <v>10</v>
      </c>
      <c r="D326" s="26">
        <v>3</v>
      </c>
      <c r="E326" s="23"/>
      <c r="F326" s="23">
        <f t="shared" si="55"/>
        <v>0</v>
      </c>
      <c r="G326" s="23"/>
      <c r="H326" s="58">
        <f t="shared" si="56"/>
        <v>0</v>
      </c>
    </row>
    <row r="327" spans="1:8" s="7" customFormat="1" outlineLevel="1">
      <c r="A327" s="52">
        <f t="shared" si="54"/>
        <v>19.23</v>
      </c>
      <c r="B327" s="25" t="s">
        <v>101</v>
      </c>
      <c r="C327" s="27" t="s">
        <v>10</v>
      </c>
      <c r="D327" s="26">
        <v>140</v>
      </c>
      <c r="E327" s="23"/>
      <c r="F327" s="23">
        <f t="shared" si="55"/>
        <v>0</v>
      </c>
      <c r="G327" s="23"/>
      <c r="H327" s="58">
        <f t="shared" si="56"/>
        <v>0</v>
      </c>
    </row>
    <row r="328" spans="1:8" s="7" customFormat="1" outlineLevel="1">
      <c r="A328" s="52">
        <f t="shared" si="54"/>
        <v>19.239999999999998</v>
      </c>
      <c r="B328" s="25" t="s">
        <v>102</v>
      </c>
      <c r="C328" s="27" t="s">
        <v>10</v>
      </c>
      <c r="D328" s="26">
        <v>123</v>
      </c>
      <c r="E328" s="23"/>
      <c r="F328" s="23">
        <f t="shared" si="55"/>
        <v>0</v>
      </c>
      <c r="G328" s="23"/>
      <c r="H328" s="58">
        <f t="shared" si="56"/>
        <v>0</v>
      </c>
    </row>
    <row r="329" spans="1:8" s="7" customFormat="1" outlineLevel="1">
      <c r="A329" s="52">
        <f t="shared" si="54"/>
        <v>19.25</v>
      </c>
      <c r="B329" s="25" t="s">
        <v>103</v>
      </c>
      <c r="C329" s="27" t="s">
        <v>10</v>
      </c>
      <c r="D329" s="26">
        <v>2</v>
      </c>
      <c r="E329" s="23"/>
      <c r="F329" s="23">
        <f t="shared" si="55"/>
        <v>0</v>
      </c>
      <c r="G329" s="23"/>
      <c r="H329" s="58">
        <f t="shared" si="56"/>
        <v>0</v>
      </c>
    </row>
    <row r="330" spans="1:8" s="7" customFormat="1" ht="30" outlineLevel="1">
      <c r="A330" s="52">
        <f t="shared" si="54"/>
        <v>19.260000000000002</v>
      </c>
      <c r="B330" s="25" t="s">
        <v>104</v>
      </c>
      <c r="C330" s="27" t="s">
        <v>10</v>
      </c>
      <c r="D330" s="26">
        <v>1</v>
      </c>
      <c r="E330" s="23"/>
      <c r="F330" s="23">
        <f t="shared" si="55"/>
        <v>0</v>
      </c>
      <c r="G330" s="23"/>
      <c r="H330" s="58">
        <f t="shared" si="56"/>
        <v>0</v>
      </c>
    </row>
    <row r="331" spans="1:8" s="7" customFormat="1" outlineLevel="1">
      <c r="A331" s="52">
        <f t="shared" si="54"/>
        <v>19.27</v>
      </c>
      <c r="B331" s="25" t="s">
        <v>455</v>
      </c>
      <c r="C331" s="27" t="s">
        <v>10</v>
      </c>
      <c r="D331" s="26">
        <v>17</v>
      </c>
      <c r="E331" s="23"/>
      <c r="F331" s="23">
        <f t="shared" si="55"/>
        <v>0</v>
      </c>
      <c r="G331" s="23"/>
      <c r="H331" s="58">
        <f t="shared" si="56"/>
        <v>0</v>
      </c>
    </row>
    <row r="332" spans="1:8" s="7" customFormat="1" outlineLevel="1">
      <c r="A332" s="52">
        <f t="shared" si="54"/>
        <v>19.28</v>
      </c>
      <c r="B332" s="25" t="s">
        <v>456</v>
      </c>
      <c r="C332" s="27" t="s">
        <v>10</v>
      </c>
      <c r="D332" s="26">
        <v>16</v>
      </c>
      <c r="E332" s="23"/>
      <c r="F332" s="23">
        <f t="shared" si="55"/>
        <v>0</v>
      </c>
      <c r="G332" s="23"/>
      <c r="H332" s="58">
        <f t="shared" si="56"/>
        <v>0</v>
      </c>
    </row>
    <row r="333" spans="1:8" s="7" customFormat="1" ht="30" outlineLevel="1">
      <c r="A333" s="52">
        <f t="shared" si="54"/>
        <v>19.29</v>
      </c>
      <c r="B333" s="25" t="s">
        <v>454</v>
      </c>
      <c r="C333" s="27" t="s">
        <v>10</v>
      </c>
      <c r="D333" s="26">
        <v>2</v>
      </c>
      <c r="E333" s="23"/>
      <c r="F333" s="23">
        <f t="shared" si="55"/>
        <v>0</v>
      </c>
      <c r="G333" s="23"/>
      <c r="H333" s="58">
        <f t="shared" si="56"/>
        <v>0</v>
      </c>
    </row>
    <row r="334" spans="1:8" s="7" customFormat="1" outlineLevel="1">
      <c r="A334" s="52">
        <f t="shared" si="54"/>
        <v>19.3</v>
      </c>
      <c r="B334" s="25" t="s">
        <v>105</v>
      </c>
      <c r="C334" s="27" t="s">
        <v>10</v>
      </c>
      <c r="D334" s="26">
        <v>161</v>
      </c>
      <c r="E334" s="23"/>
      <c r="F334" s="23">
        <f t="shared" si="55"/>
        <v>0</v>
      </c>
      <c r="G334" s="23"/>
      <c r="H334" s="58">
        <f t="shared" si="56"/>
        <v>0</v>
      </c>
    </row>
    <row r="335" spans="1:8" s="7" customFormat="1" outlineLevel="1">
      <c r="A335" s="52">
        <f t="shared" si="54"/>
        <v>19.309999999999999</v>
      </c>
      <c r="B335" s="25" t="s">
        <v>106</v>
      </c>
      <c r="C335" s="27" t="s">
        <v>10</v>
      </c>
      <c r="D335" s="26">
        <v>201</v>
      </c>
      <c r="E335" s="23"/>
      <c r="F335" s="23">
        <f t="shared" si="55"/>
        <v>0</v>
      </c>
      <c r="G335" s="23"/>
      <c r="H335" s="58">
        <f t="shared" si="56"/>
        <v>0</v>
      </c>
    </row>
    <row r="336" spans="1:8" s="7" customFormat="1" outlineLevel="1">
      <c r="A336" s="52">
        <f t="shared" si="54"/>
        <v>19.32</v>
      </c>
      <c r="B336" s="25" t="s">
        <v>107</v>
      </c>
      <c r="C336" s="27" t="s">
        <v>10</v>
      </c>
      <c r="D336" s="26">
        <v>15</v>
      </c>
      <c r="E336" s="23"/>
      <c r="F336" s="23">
        <f t="shared" si="55"/>
        <v>0</v>
      </c>
      <c r="G336" s="23"/>
      <c r="H336" s="58">
        <f t="shared" si="56"/>
        <v>0</v>
      </c>
    </row>
    <row r="337" spans="1:8" s="7" customFormat="1" outlineLevel="1">
      <c r="A337" s="52">
        <f t="shared" si="54"/>
        <v>19.329999999999998</v>
      </c>
      <c r="B337" s="25" t="s">
        <v>330</v>
      </c>
      <c r="C337" s="27" t="s">
        <v>11</v>
      </c>
      <c r="D337" s="26">
        <v>65</v>
      </c>
      <c r="E337" s="23"/>
      <c r="F337" s="23">
        <f t="shared" si="55"/>
        <v>0</v>
      </c>
      <c r="G337" s="23"/>
      <c r="H337" s="58">
        <f t="shared" si="56"/>
        <v>0</v>
      </c>
    </row>
    <row r="338" spans="1:8" s="7" customFormat="1" outlineLevel="1">
      <c r="A338" s="52">
        <f t="shared" si="54"/>
        <v>19.34</v>
      </c>
      <c r="B338" s="25" t="s">
        <v>108</v>
      </c>
      <c r="C338" s="27" t="s">
        <v>11</v>
      </c>
      <c r="D338" s="26">
        <v>65</v>
      </c>
      <c r="E338" s="23"/>
      <c r="F338" s="23">
        <f t="shared" si="55"/>
        <v>0</v>
      </c>
      <c r="G338" s="23"/>
      <c r="H338" s="58">
        <f t="shared" si="56"/>
        <v>0</v>
      </c>
    </row>
    <row r="339" spans="1:8" s="7" customFormat="1" outlineLevel="1">
      <c r="A339" s="52">
        <f t="shared" si="54"/>
        <v>19.350000000000001</v>
      </c>
      <c r="B339" s="25" t="s">
        <v>331</v>
      </c>
      <c r="C339" s="27" t="s">
        <v>11</v>
      </c>
      <c r="D339" s="26">
        <v>958</v>
      </c>
      <c r="E339" s="23"/>
      <c r="F339" s="23">
        <f t="shared" si="55"/>
        <v>0</v>
      </c>
      <c r="G339" s="23"/>
      <c r="H339" s="58">
        <f t="shared" si="56"/>
        <v>0</v>
      </c>
    </row>
    <row r="340" spans="1:8" s="7" customFormat="1" outlineLevel="1">
      <c r="A340" s="52">
        <f t="shared" si="54"/>
        <v>19.36</v>
      </c>
      <c r="B340" s="25" t="s">
        <v>442</v>
      </c>
      <c r="C340" s="27" t="s">
        <v>11</v>
      </c>
      <c r="D340" s="26">
        <v>810</v>
      </c>
      <c r="E340" s="23"/>
      <c r="F340" s="23">
        <f t="shared" si="55"/>
        <v>0</v>
      </c>
      <c r="G340" s="23"/>
      <c r="H340" s="58">
        <f t="shared" si="56"/>
        <v>0</v>
      </c>
    </row>
    <row r="341" spans="1:8" s="7" customFormat="1" outlineLevel="1">
      <c r="A341" s="52">
        <f t="shared" si="54"/>
        <v>19.37</v>
      </c>
      <c r="B341" s="25" t="s">
        <v>109</v>
      </c>
      <c r="C341" s="27" t="s">
        <v>11</v>
      </c>
      <c r="D341" s="26">
        <v>175</v>
      </c>
      <c r="E341" s="23"/>
      <c r="F341" s="23">
        <f t="shared" si="55"/>
        <v>0</v>
      </c>
      <c r="G341" s="23"/>
      <c r="H341" s="58">
        <f t="shared" si="56"/>
        <v>0</v>
      </c>
    </row>
    <row r="342" spans="1:8" s="7" customFormat="1" outlineLevel="1">
      <c r="A342" s="52">
        <f t="shared" si="54"/>
        <v>19.38</v>
      </c>
      <c r="B342" s="25" t="s">
        <v>332</v>
      </c>
      <c r="C342" s="27" t="s">
        <v>11</v>
      </c>
      <c r="D342" s="26">
        <v>25</v>
      </c>
      <c r="E342" s="23"/>
      <c r="F342" s="23">
        <f t="shared" si="55"/>
        <v>0</v>
      </c>
      <c r="G342" s="23"/>
      <c r="H342" s="58">
        <f t="shared" si="56"/>
        <v>0</v>
      </c>
    </row>
    <row r="343" spans="1:8" s="7" customFormat="1" outlineLevel="1">
      <c r="A343" s="52">
        <f t="shared" si="54"/>
        <v>19.39</v>
      </c>
      <c r="B343" s="25" t="s">
        <v>442</v>
      </c>
      <c r="C343" s="27" t="s">
        <v>11</v>
      </c>
      <c r="D343" s="26">
        <v>25</v>
      </c>
      <c r="E343" s="23"/>
      <c r="F343" s="23">
        <f t="shared" si="55"/>
        <v>0</v>
      </c>
      <c r="G343" s="23"/>
      <c r="H343" s="58">
        <f t="shared" si="56"/>
        <v>0</v>
      </c>
    </row>
    <row r="344" spans="1:8" s="7" customFormat="1" outlineLevel="1">
      <c r="A344" s="52">
        <f t="shared" si="54"/>
        <v>19.399999999999999</v>
      </c>
      <c r="B344" s="25" t="s">
        <v>333</v>
      </c>
      <c r="C344" s="27" t="s">
        <v>11</v>
      </c>
      <c r="D344" s="26">
        <v>990</v>
      </c>
      <c r="E344" s="23"/>
      <c r="F344" s="23">
        <f t="shared" si="55"/>
        <v>0</v>
      </c>
      <c r="G344" s="23"/>
      <c r="H344" s="58">
        <f t="shared" si="56"/>
        <v>0</v>
      </c>
    </row>
    <row r="345" spans="1:8" s="7" customFormat="1" outlineLevel="1">
      <c r="A345" s="52">
        <f t="shared" si="54"/>
        <v>19.41</v>
      </c>
      <c r="B345" s="25" t="s">
        <v>110</v>
      </c>
      <c r="C345" s="27" t="s">
        <v>11</v>
      </c>
      <c r="D345" s="26">
        <v>850</v>
      </c>
      <c r="E345" s="23"/>
      <c r="F345" s="23">
        <f t="shared" si="55"/>
        <v>0</v>
      </c>
      <c r="G345" s="23"/>
      <c r="H345" s="58">
        <f t="shared" si="56"/>
        <v>0</v>
      </c>
    </row>
    <row r="346" spans="1:8" s="7" customFormat="1" outlineLevel="1">
      <c r="A346" s="52">
        <f t="shared" si="54"/>
        <v>19.420000000000002</v>
      </c>
      <c r="B346" s="25" t="s">
        <v>109</v>
      </c>
      <c r="C346" s="27" t="s">
        <v>11</v>
      </c>
      <c r="D346" s="26">
        <v>140</v>
      </c>
      <c r="E346" s="23"/>
      <c r="F346" s="23">
        <f t="shared" si="55"/>
        <v>0</v>
      </c>
      <c r="G346" s="23"/>
      <c r="H346" s="58">
        <f t="shared" si="56"/>
        <v>0</v>
      </c>
    </row>
    <row r="347" spans="1:8" s="7" customFormat="1" outlineLevel="1">
      <c r="A347" s="52">
        <f t="shared" si="54"/>
        <v>19.43</v>
      </c>
      <c r="B347" s="25" t="s">
        <v>334</v>
      </c>
      <c r="C347" s="27" t="s">
        <v>11</v>
      </c>
      <c r="D347" s="26">
        <v>380</v>
      </c>
      <c r="E347" s="23"/>
      <c r="F347" s="23">
        <f t="shared" si="55"/>
        <v>0</v>
      </c>
      <c r="G347" s="23"/>
      <c r="H347" s="58">
        <f t="shared" si="56"/>
        <v>0</v>
      </c>
    </row>
    <row r="348" spans="1:8" s="7" customFormat="1" outlineLevel="1">
      <c r="A348" s="52">
        <f t="shared" si="54"/>
        <v>19.440000000000001</v>
      </c>
      <c r="B348" s="25" t="s">
        <v>110</v>
      </c>
      <c r="C348" s="27" t="s">
        <v>11</v>
      </c>
      <c r="D348" s="26">
        <v>380</v>
      </c>
      <c r="E348" s="23"/>
      <c r="F348" s="23">
        <f t="shared" si="55"/>
        <v>0</v>
      </c>
      <c r="G348" s="23"/>
      <c r="H348" s="58">
        <f t="shared" si="56"/>
        <v>0</v>
      </c>
    </row>
    <row r="349" spans="1:8" s="7" customFormat="1" outlineLevel="1">
      <c r="A349" s="52">
        <f t="shared" si="54"/>
        <v>19.45</v>
      </c>
      <c r="B349" s="25" t="s">
        <v>335</v>
      </c>
      <c r="C349" s="27" t="s">
        <v>11</v>
      </c>
      <c r="D349" s="26">
        <v>170</v>
      </c>
      <c r="E349" s="23"/>
      <c r="F349" s="23">
        <f t="shared" si="55"/>
        <v>0</v>
      </c>
      <c r="G349" s="23"/>
      <c r="H349" s="58">
        <f t="shared" si="56"/>
        <v>0</v>
      </c>
    </row>
    <row r="350" spans="1:8" s="7" customFormat="1" outlineLevel="1">
      <c r="A350" s="52">
        <f t="shared" si="54"/>
        <v>19.46</v>
      </c>
      <c r="B350" s="25" t="s">
        <v>110</v>
      </c>
      <c r="C350" s="27" t="s">
        <v>11</v>
      </c>
      <c r="D350" s="26">
        <v>170</v>
      </c>
      <c r="E350" s="23"/>
      <c r="F350" s="23">
        <f t="shared" si="55"/>
        <v>0</v>
      </c>
      <c r="G350" s="23"/>
      <c r="H350" s="58">
        <f t="shared" si="56"/>
        <v>0</v>
      </c>
    </row>
    <row r="351" spans="1:8" s="7" customFormat="1" outlineLevel="1">
      <c r="A351" s="52">
        <f t="shared" si="54"/>
        <v>19.47</v>
      </c>
      <c r="B351" s="25" t="s">
        <v>336</v>
      </c>
      <c r="C351" s="27" t="s">
        <v>11</v>
      </c>
      <c r="D351" s="26">
        <v>12</v>
      </c>
      <c r="E351" s="23"/>
      <c r="F351" s="23">
        <f t="shared" si="55"/>
        <v>0</v>
      </c>
      <c r="G351" s="23"/>
      <c r="H351" s="58">
        <f t="shared" si="56"/>
        <v>0</v>
      </c>
    </row>
    <row r="352" spans="1:8" s="7" customFormat="1" outlineLevel="1">
      <c r="A352" s="52">
        <f t="shared" si="54"/>
        <v>19.48</v>
      </c>
      <c r="B352" s="25" t="s">
        <v>111</v>
      </c>
      <c r="C352" s="27" t="s">
        <v>11</v>
      </c>
      <c r="D352" s="26">
        <v>12</v>
      </c>
      <c r="E352" s="23"/>
      <c r="F352" s="23">
        <f t="shared" si="55"/>
        <v>0</v>
      </c>
      <c r="G352" s="23"/>
      <c r="H352" s="58">
        <f t="shared" si="56"/>
        <v>0</v>
      </c>
    </row>
    <row r="353" spans="1:8" s="7" customFormat="1" outlineLevel="1">
      <c r="A353" s="52">
        <f t="shared" si="54"/>
        <v>19.489999999999998</v>
      </c>
      <c r="B353" s="25" t="s">
        <v>337</v>
      </c>
      <c r="C353" s="27" t="s">
        <v>11</v>
      </c>
      <c r="D353" s="26">
        <v>20</v>
      </c>
      <c r="E353" s="23"/>
      <c r="F353" s="23">
        <f t="shared" si="55"/>
        <v>0</v>
      </c>
      <c r="G353" s="23"/>
      <c r="H353" s="58">
        <f t="shared" si="56"/>
        <v>0</v>
      </c>
    </row>
    <row r="354" spans="1:8" s="7" customFormat="1" outlineLevel="1">
      <c r="A354" s="52">
        <f t="shared" si="54"/>
        <v>19.5</v>
      </c>
      <c r="B354" s="25" t="s">
        <v>112</v>
      </c>
      <c r="C354" s="27" t="s">
        <v>11</v>
      </c>
      <c r="D354" s="26">
        <v>20</v>
      </c>
      <c r="E354" s="23"/>
      <c r="F354" s="23">
        <f t="shared" si="55"/>
        <v>0</v>
      </c>
      <c r="G354" s="23"/>
      <c r="H354" s="58">
        <f t="shared" si="56"/>
        <v>0</v>
      </c>
    </row>
    <row r="355" spans="1:8" s="7" customFormat="1" outlineLevel="1">
      <c r="A355" s="52">
        <f t="shared" si="54"/>
        <v>19.510000000000002</v>
      </c>
      <c r="B355" s="25" t="s">
        <v>338</v>
      </c>
      <c r="C355" s="27" t="s">
        <v>11</v>
      </c>
      <c r="D355" s="26">
        <v>60</v>
      </c>
      <c r="E355" s="23"/>
      <c r="F355" s="23">
        <f t="shared" si="55"/>
        <v>0</v>
      </c>
      <c r="G355" s="23"/>
      <c r="H355" s="58">
        <f t="shared" si="56"/>
        <v>0</v>
      </c>
    </row>
    <row r="356" spans="1:8" s="7" customFormat="1" outlineLevel="1">
      <c r="A356" s="52">
        <f t="shared" si="54"/>
        <v>19.52</v>
      </c>
      <c r="B356" s="25" t="s">
        <v>113</v>
      </c>
      <c r="C356" s="27" t="s">
        <v>11</v>
      </c>
      <c r="D356" s="26">
        <v>60</v>
      </c>
      <c r="E356" s="23"/>
      <c r="F356" s="23">
        <f t="shared" si="55"/>
        <v>0</v>
      </c>
      <c r="G356" s="23"/>
      <c r="H356" s="58">
        <f t="shared" si="56"/>
        <v>0</v>
      </c>
    </row>
    <row r="357" spans="1:8" s="7" customFormat="1" outlineLevel="1">
      <c r="A357" s="52">
        <f t="shared" si="54"/>
        <v>19.53</v>
      </c>
      <c r="B357" s="25" t="s">
        <v>240</v>
      </c>
      <c r="C357" s="27" t="s">
        <v>11</v>
      </c>
      <c r="D357" s="26">
        <v>50</v>
      </c>
      <c r="E357" s="23"/>
      <c r="F357" s="23">
        <f t="shared" si="55"/>
        <v>0</v>
      </c>
      <c r="G357" s="23"/>
      <c r="H357" s="58">
        <f t="shared" si="56"/>
        <v>0</v>
      </c>
    </row>
    <row r="358" spans="1:8" s="7" customFormat="1" outlineLevel="1">
      <c r="A358" s="52">
        <f t="shared" si="54"/>
        <v>19.54</v>
      </c>
      <c r="B358" s="25" t="s">
        <v>114</v>
      </c>
      <c r="C358" s="27" t="s">
        <v>11</v>
      </c>
      <c r="D358" s="26">
        <v>50</v>
      </c>
      <c r="E358" s="23"/>
      <c r="F358" s="23">
        <f t="shared" si="55"/>
        <v>0</v>
      </c>
      <c r="G358" s="23"/>
      <c r="H358" s="58">
        <f t="shared" si="56"/>
        <v>0</v>
      </c>
    </row>
    <row r="359" spans="1:8" s="7" customFormat="1" outlineLevel="1">
      <c r="A359" s="52">
        <f t="shared" si="54"/>
        <v>19.55</v>
      </c>
      <c r="B359" s="25" t="s">
        <v>453</v>
      </c>
      <c r="C359" s="27" t="s">
        <v>11</v>
      </c>
      <c r="D359" s="26">
        <v>50</v>
      </c>
      <c r="E359" s="23"/>
      <c r="F359" s="23">
        <f t="shared" si="55"/>
        <v>0</v>
      </c>
      <c r="G359" s="23"/>
      <c r="H359" s="58">
        <f t="shared" si="56"/>
        <v>0</v>
      </c>
    </row>
    <row r="360" spans="1:8" s="7" customFormat="1" outlineLevel="1">
      <c r="A360" s="52">
        <f t="shared" si="54"/>
        <v>19.559999999999999</v>
      </c>
      <c r="B360" s="25" t="s">
        <v>450</v>
      </c>
      <c r="C360" s="27" t="s">
        <v>11</v>
      </c>
      <c r="D360" s="26">
        <v>50</v>
      </c>
      <c r="E360" s="23"/>
      <c r="F360" s="23">
        <f t="shared" si="55"/>
        <v>0</v>
      </c>
      <c r="G360" s="23"/>
      <c r="H360" s="58">
        <f t="shared" si="56"/>
        <v>0</v>
      </c>
    </row>
    <row r="361" spans="1:8" s="7" customFormat="1" outlineLevel="1">
      <c r="A361" s="52">
        <f t="shared" si="54"/>
        <v>19.57</v>
      </c>
      <c r="B361" s="25" t="s">
        <v>451</v>
      </c>
      <c r="C361" s="27" t="s">
        <v>11</v>
      </c>
      <c r="D361" s="26">
        <v>365</v>
      </c>
      <c r="E361" s="23"/>
      <c r="F361" s="23">
        <f t="shared" si="55"/>
        <v>0</v>
      </c>
      <c r="G361" s="23"/>
      <c r="H361" s="58">
        <f t="shared" si="56"/>
        <v>0</v>
      </c>
    </row>
    <row r="362" spans="1:8" s="7" customFormat="1" outlineLevel="1">
      <c r="A362" s="52">
        <f t="shared" si="54"/>
        <v>19.579999999999998</v>
      </c>
      <c r="B362" s="25" t="s">
        <v>452</v>
      </c>
      <c r="C362" s="27" t="s">
        <v>11</v>
      </c>
      <c r="D362" s="26">
        <v>365</v>
      </c>
      <c r="E362" s="23"/>
      <c r="F362" s="23">
        <f t="shared" si="55"/>
        <v>0</v>
      </c>
      <c r="G362" s="23"/>
      <c r="H362" s="58">
        <f t="shared" si="56"/>
        <v>0</v>
      </c>
    </row>
    <row r="363" spans="1:8" s="7" customFormat="1" outlineLevel="1">
      <c r="A363" s="52">
        <f t="shared" si="54"/>
        <v>19.59</v>
      </c>
      <c r="B363" s="25" t="s">
        <v>108</v>
      </c>
      <c r="C363" s="27" t="s">
        <v>11</v>
      </c>
      <c r="D363" s="26">
        <v>65</v>
      </c>
      <c r="E363" s="23"/>
      <c r="F363" s="23">
        <f t="shared" si="55"/>
        <v>0</v>
      </c>
      <c r="G363" s="23"/>
      <c r="H363" s="58">
        <f t="shared" si="56"/>
        <v>0</v>
      </c>
    </row>
    <row r="364" spans="1:8" s="7" customFormat="1" outlineLevel="1">
      <c r="A364" s="52">
        <f t="shared" si="54"/>
        <v>19.600000000000001</v>
      </c>
      <c r="B364" s="25" t="s">
        <v>442</v>
      </c>
      <c r="C364" s="27" t="s">
        <v>11</v>
      </c>
      <c r="D364" s="26">
        <v>835</v>
      </c>
      <c r="E364" s="23"/>
      <c r="F364" s="23">
        <f t="shared" si="55"/>
        <v>0</v>
      </c>
      <c r="G364" s="23"/>
      <c r="H364" s="58">
        <f t="shared" si="56"/>
        <v>0</v>
      </c>
    </row>
    <row r="365" spans="1:8" s="7" customFormat="1" outlineLevel="1">
      <c r="A365" s="52">
        <f t="shared" si="54"/>
        <v>19.61</v>
      </c>
      <c r="B365" s="25" t="s">
        <v>110</v>
      </c>
      <c r="C365" s="27" t="s">
        <v>11</v>
      </c>
      <c r="D365" s="26">
        <v>1400</v>
      </c>
      <c r="E365" s="23"/>
      <c r="F365" s="23">
        <f t="shared" si="55"/>
        <v>0</v>
      </c>
      <c r="G365" s="23"/>
      <c r="H365" s="58">
        <f t="shared" si="56"/>
        <v>0</v>
      </c>
    </row>
    <row r="366" spans="1:8" s="7" customFormat="1" outlineLevel="1">
      <c r="A366" s="52">
        <f t="shared" si="54"/>
        <v>19.62</v>
      </c>
      <c r="B366" s="25" t="s">
        <v>111</v>
      </c>
      <c r="C366" s="27" t="s">
        <v>11</v>
      </c>
      <c r="D366" s="26">
        <v>12</v>
      </c>
      <c r="E366" s="23"/>
      <c r="F366" s="23">
        <f t="shared" si="55"/>
        <v>0</v>
      </c>
      <c r="G366" s="23"/>
      <c r="H366" s="58">
        <f t="shared" si="56"/>
        <v>0</v>
      </c>
    </row>
    <row r="367" spans="1:8" s="7" customFormat="1" outlineLevel="1">
      <c r="A367" s="52">
        <f t="shared" si="54"/>
        <v>19.63</v>
      </c>
      <c r="B367" s="25" t="s">
        <v>112</v>
      </c>
      <c r="C367" s="27" t="s">
        <v>11</v>
      </c>
      <c r="D367" s="26">
        <v>20</v>
      </c>
      <c r="E367" s="23"/>
      <c r="F367" s="23">
        <f t="shared" si="55"/>
        <v>0</v>
      </c>
      <c r="G367" s="23"/>
      <c r="H367" s="58">
        <f t="shared" si="56"/>
        <v>0</v>
      </c>
    </row>
    <row r="368" spans="1:8" s="7" customFormat="1" outlineLevel="1">
      <c r="A368" s="52">
        <f t="shared" si="54"/>
        <v>19.64</v>
      </c>
      <c r="B368" s="25" t="s">
        <v>339</v>
      </c>
      <c r="C368" s="27" t="s">
        <v>10</v>
      </c>
      <c r="D368" s="26">
        <v>146</v>
      </c>
      <c r="E368" s="23"/>
      <c r="F368" s="23">
        <f t="shared" si="55"/>
        <v>0</v>
      </c>
      <c r="G368" s="23"/>
      <c r="H368" s="58">
        <f t="shared" si="56"/>
        <v>0</v>
      </c>
    </row>
    <row r="369" spans="1:8" s="7" customFormat="1" outlineLevel="1">
      <c r="A369" s="52">
        <f t="shared" ref="A369:A385" si="57">+A368+0.01</f>
        <v>19.649999999999999</v>
      </c>
      <c r="B369" s="25" t="s">
        <v>340</v>
      </c>
      <c r="C369" s="27" t="s">
        <v>10</v>
      </c>
      <c r="D369" s="26">
        <v>1</v>
      </c>
      <c r="E369" s="23"/>
      <c r="F369" s="23">
        <f t="shared" ref="F369:F385" si="58">+E369*D369</f>
        <v>0</v>
      </c>
      <c r="G369" s="23"/>
      <c r="H369" s="58">
        <f t="shared" si="56"/>
        <v>0</v>
      </c>
    </row>
    <row r="370" spans="1:8" s="7" customFormat="1" outlineLevel="1">
      <c r="A370" s="52">
        <f t="shared" si="57"/>
        <v>19.66</v>
      </c>
      <c r="B370" s="25" t="s">
        <v>341</v>
      </c>
      <c r="C370" s="27" t="s">
        <v>10</v>
      </c>
      <c r="D370" s="26">
        <v>1</v>
      </c>
      <c r="E370" s="23"/>
      <c r="F370" s="23">
        <f t="shared" si="58"/>
        <v>0</v>
      </c>
      <c r="G370" s="23"/>
      <c r="H370" s="58">
        <f t="shared" si="56"/>
        <v>0</v>
      </c>
    </row>
    <row r="371" spans="1:8" s="7" customFormat="1" outlineLevel="1">
      <c r="A371" s="52">
        <f t="shared" si="57"/>
        <v>19.670000000000002</v>
      </c>
      <c r="B371" s="25" t="s">
        <v>342</v>
      </c>
      <c r="C371" s="27" t="s">
        <v>10</v>
      </c>
      <c r="D371" s="26">
        <v>432</v>
      </c>
      <c r="E371" s="23"/>
      <c r="F371" s="23">
        <f t="shared" si="58"/>
        <v>0</v>
      </c>
      <c r="G371" s="23"/>
      <c r="H371" s="58">
        <f t="shared" si="56"/>
        <v>0</v>
      </c>
    </row>
    <row r="372" spans="1:8" s="7" customFormat="1" outlineLevel="1">
      <c r="A372" s="52">
        <f t="shared" si="57"/>
        <v>19.68</v>
      </c>
      <c r="B372" s="25" t="s">
        <v>343</v>
      </c>
      <c r="C372" s="27" t="s">
        <v>10</v>
      </c>
      <c r="D372" s="26">
        <v>98</v>
      </c>
      <c r="E372" s="23"/>
      <c r="F372" s="23">
        <f t="shared" si="58"/>
        <v>0</v>
      </c>
      <c r="G372" s="23"/>
      <c r="H372" s="58">
        <f t="shared" si="56"/>
        <v>0</v>
      </c>
    </row>
    <row r="373" spans="1:8" s="7" customFormat="1" outlineLevel="1">
      <c r="A373" s="52">
        <f t="shared" si="57"/>
        <v>19.690000000000001</v>
      </c>
      <c r="B373" s="25" t="s">
        <v>344</v>
      </c>
      <c r="C373" s="27" t="s">
        <v>10</v>
      </c>
      <c r="D373" s="26">
        <v>10</v>
      </c>
      <c r="E373" s="23"/>
      <c r="F373" s="23">
        <f t="shared" si="58"/>
        <v>0</v>
      </c>
      <c r="G373" s="23"/>
      <c r="H373" s="58">
        <f t="shared" si="56"/>
        <v>0</v>
      </c>
    </row>
    <row r="374" spans="1:8" s="7" customFormat="1" outlineLevel="1">
      <c r="A374" s="52">
        <f t="shared" si="57"/>
        <v>19.7</v>
      </c>
      <c r="B374" s="25" t="s">
        <v>115</v>
      </c>
      <c r="C374" s="27" t="s">
        <v>10</v>
      </c>
      <c r="D374" s="26">
        <v>4</v>
      </c>
      <c r="E374" s="23"/>
      <c r="F374" s="23">
        <f t="shared" si="58"/>
        <v>0</v>
      </c>
      <c r="G374" s="23"/>
      <c r="H374" s="58">
        <f t="shared" si="56"/>
        <v>0</v>
      </c>
    </row>
    <row r="375" spans="1:8" s="7" customFormat="1" outlineLevel="1">
      <c r="A375" s="52">
        <f t="shared" si="57"/>
        <v>19.71</v>
      </c>
      <c r="B375" s="25" t="s">
        <v>116</v>
      </c>
      <c r="C375" s="27" t="s">
        <v>10</v>
      </c>
      <c r="D375" s="26">
        <v>10</v>
      </c>
      <c r="E375" s="23"/>
      <c r="F375" s="23">
        <f t="shared" si="58"/>
        <v>0</v>
      </c>
      <c r="G375" s="23"/>
      <c r="H375" s="58">
        <f t="shared" si="56"/>
        <v>0</v>
      </c>
    </row>
    <row r="376" spans="1:8" s="7" customFormat="1" outlineLevel="1">
      <c r="A376" s="52">
        <f t="shared" si="57"/>
        <v>19.72</v>
      </c>
      <c r="B376" s="25" t="s">
        <v>117</v>
      </c>
      <c r="C376" s="27" t="s">
        <v>10</v>
      </c>
      <c r="D376" s="26">
        <v>1</v>
      </c>
      <c r="E376" s="23"/>
      <c r="F376" s="23">
        <f t="shared" si="58"/>
        <v>0</v>
      </c>
      <c r="G376" s="23"/>
      <c r="H376" s="58">
        <f t="shared" si="56"/>
        <v>0</v>
      </c>
    </row>
    <row r="377" spans="1:8" s="7" customFormat="1" outlineLevel="1">
      <c r="A377" s="52">
        <f t="shared" si="57"/>
        <v>19.73</v>
      </c>
      <c r="B377" s="25" t="s">
        <v>118</v>
      </c>
      <c r="C377" s="27" t="s">
        <v>10</v>
      </c>
      <c r="D377" s="26">
        <v>1</v>
      </c>
      <c r="E377" s="23"/>
      <c r="F377" s="23">
        <f t="shared" si="58"/>
        <v>0</v>
      </c>
      <c r="G377" s="23"/>
      <c r="H377" s="58">
        <f t="shared" si="56"/>
        <v>0</v>
      </c>
    </row>
    <row r="378" spans="1:8" s="7" customFormat="1" ht="30" outlineLevel="1">
      <c r="A378" s="52">
        <f t="shared" si="57"/>
        <v>19.739999999999998</v>
      </c>
      <c r="B378" s="25" t="s">
        <v>241</v>
      </c>
      <c r="C378" s="27" t="s">
        <v>10</v>
      </c>
      <c r="D378" s="26">
        <v>1</v>
      </c>
      <c r="E378" s="23"/>
      <c r="F378" s="23">
        <f t="shared" si="58"/>
        <v>0</v>
      </c>
      <c r="G378" s="23"/>
      <c r="H378" s="58">
        <f t="shared" si="56"/>
        <v>0</v>
      </c>
    </row>
    <row r="379" spans="1:8" s="7" customFormat="1" outlineLevel="1">
      <c r="A379" s="52">
        <f t="shared" si="57"/>
        <v>19.75</v>
      </c>
      <c r="B379" s="25" t="s">
        <v>119</v>
      </c>
      <c r="C379" s="27" t="s">
        <v>10</v>
      </c>
      <c r="D379" s="26">
        <v>1</v>
      </c>
      <c r="E379" s="23"/>
      <c r="F379" s="23">
        <f t="shared" si="58"/>
        <v>0</v>
      </c>
      <c r="G379" s="23"/>
      <c r="H379" s="58">
        <f t="shared" si="56"/>
        <v>0</v>
      </c>
    </row>
    <row r="380" spans="1:8" s="7" customFormat="1" outlineLevel="1">
      <c r="A380" s="52">
        <f t="shared" si="57"/>
        <v>19.760000000000002</v>
      </c>
      <c r="B380" s="25" t="s">
        <v>120</v>
      </c>
      <c r="C380" s="27" t="s">
        <v>10</v>
      </c>
      <c r="D380" s="26">
        <v>1</v>
      </c>
      <c r="E380" s="23"/>
      <c r="F380" s="23">
        <f t="shared" si="58"/>
        <v>0</v>
      </c>
      <c r="G380" s="23"/>
      <c r="H380" s="58">
        <f t="shared" si="56"/>
        <v>0</v>
      </c>
    </row>
    <row r="381" spans="1:8" s="7" customFormat="1" outlineLevel="1">
      <c r="A381" s="52">
        <f t="shared" si="57"/>
        <v>19.77</v>
      </c>
      <c r="B381" s="25" t="s">
        <v>121</v>
      </c>
      <c r="C381" s="27" t="s">
        <v>10</v>
      </c>
      <c r="D381" s="26">
        <v>4</v>
      </c>
      <c r="E381" s="23"/>
      <c r="F381" s="23">
        <f t="shared" si="58"/>
        <v>0</v>
      </c>
      <c r="G381" s="23"/>
      <c r="H381" s="58">
        <f t="shared" si="56"/>
        <v>0</v>
      </c>
    </row>
    <row r="382" spans="1:8" s="7" customFormat="1" outlineLevel="1">
      <c r="A382" s="52">
        <f t="shared" si="57"/>
        <v>19.78</v>
      </c>
      <c r="B382" s="25" t="s">
        <v>122</v>
      </c>
      <c r="C382" s="27" t="s">
        <v>10</v>
      </c>
      <c r="D382" s="26">
        <v>10</v>
      </c>
      <c r="E382" s="23"/>
      <c r="F382" s="23">
        <f t="shared" si="58"/>
        <v>0</v>
      </c>
      <c r="G382" s="23"/>
      <c r="H382" s="58">
        <f t="shared" ref="H382:H443" si="59">IF(F382&lt;&gt;0,1,0)</f>
        <v>0</v>
      </c>
    </row>
    <row r="383" spans="1:8" s="7" customFormat="1" outlineLevel="1">
      <c r="A383" s="52">
        <f t="shared" si="57"/>
        <v>19.79</v>
      </c>
      <c r="B383" s="25" t="s">
        <v>123</v>
      </c>
      <c r="C383" s="27" t="s">
        <v>10</v>
      </c>
      <c r="D383" s="26">
        <v>1</v>
      </c>
      <c r="E383" s="23"/>
      <c r="F383" s="23">
        <f t="shared" si="58"/>
        <v>0</v>
      </c>
      <c r="G383" s="23"/>
      <c r="H383" s="58">
        <f t="shared" si="59"/>
        <v>0</v>
      </c>
    </row>
    <row r="384" spans="1:8" s="7" customFormat="1" outlineLevel="1">
      <c r="A384" s="52">
        <f t="shared" si="57"/>
        <v>19.8</v>
      </c>
      <c r="B384" s="25" t="s">
        <v>124</v>
      </c>
      <c r="C384" s="27" t="s">
        <v>10</v>
      </c>
      <c r="D384" s="26">
        <v>1</v>
      </c>
      <c r="E384" s="23"/>
      <c r="F384" s="23">
        <f t="shared" si="58"/>
        <v>0</v>
      </c>
      <c r="G384" s="23"/>
      <c r="H384" s="58">
        <f t="shared" si="59"/>
        <v>0</v>
      </c>
    </row>
    <row r="385" spans="1:8" s="7" customFormat="1" ht="30" outlineLevel="1">
      <c r="A385" s="52">
        <f t="shared" si="57"/>
        <v>19.809999999999999</v>
      </c>
      <c r="B385" s="25" t="s">
        <v>125</v>
      </c>
      <c r="C385" s="27" t="s">
        <v>10</v>
      </c>
      <c r="D385" s="26">
        <v>1</v>
      </c>
      <c r="E385" s="23"/>
      <c r="F385" s="23">
        <f t="shared" si="58"/>
        <v>0</v>
      </c>
      <c r="G385" s="23"/>
      <c r="H385" s="58">
        <f t="shared" si="59"/>
        <v>0</v>
      </c>
    </row>
    <row r="386" spans="1:8" s="7" customFormat="1" outlineLevel="1">
      <c r="A386" s="51"/>
      <c r="B386" s="25"/>
      <c r="C386" s="27"/>
      <c r="D386" s="26"/>
      <c r="E386" s="23"/>
      <c r="F386" s="23"/>
      <c r="G386" s="23"/>
      <c r="H386" s="58">
        <f t="shared" si="59"/>
        <v>0</v>
      </c>
    </row>
    <row r="387" spans="1:8" s="7" customFormat="1" ht="15.75">
      <c r="A387" s="48">
        <v>20</v>
      </c>
      <c r="B387" s="49" t="s">
        <v>126</v>
      </c>
      <c r="C387" s="48"/>
      <c r="D387" s="65"/>
      <c r="E387" s="66"/>
      <c r="F387" s="50">
        <f>SUM(F388:F398)</f>
        <v>0</v>
      </c>
      <c r="G387" s="50"/>
      <c r="H387" s="58">
        <f t="shared" si="59"/>
        <v>0</v>
      </c>
    </row>
    <row r="388" spans="1:8" s="7" customFormat="1" outlineLevel="1">
      <c r="A388" s="52">
        <f t="shared" ref="A388:A397" si="60">+A387+0.01</f>
        <v>20.010000000000002</v>
      </c>
      <c r="B388" s="25" t="s">
        <v>127</v>
      </c>
      <c r="C388" s="27" t="s">
        <v>11</v>
      </c>
      <c r="D388" s="26">
        <v>770</v>
      </c>
      <c r="E388" s="23"/>
      <c r="F388" s="23">
        <f t="shared" ref="F388:F397" si="61">+E388*D388</f>
        <v>0</v>
      </c>
      <c r="G388" s="23"/>
      <c r="H388" s="58">
        <f t="shared" si="59"/>
        <v>0</v>
      </c>
    </row>
    <row r="389" spans="1:8" s="7" customFormat="1" outlineLevel="1">
      <c r="A389" s="52">
        <f t="shared" si="60"/>
        <v>20.02</v>
      </c>
      <c r="B389" s="25" t="s">
        <v>442</v>
      </c>
      <c r="C389" s="27" t="s">
        <v>11</v>
      </c>
      <c r="D389" s="26">
        <v>770</v>
      </c>
      <c r="E389" s="23"/>
      <c r="F389" s="23">
        <f t="shared" si="61"/>
        <v>0</v>
      </c>
      <c r="G389" s="23"/>
      <c r="H389" s="58">
        <f t="shared" si="59"/>
        <v>0</v>
      </c>
    </row>
    <row r="390" spans="1:8" s="7" customFormat="1" outlineLevel="1">
      <c r="A390" s="52">
        <f t="shared" si="60"/>
        <v>20.03</v>
      </c>
      <c r="B390" s="25" t="s">
        <v>345</v>
      </c>
      <c r="C390" s="27" t="s">
        <v>11</v>
      </c>
      <c r="D390" s="26">
        <v>32</v>
      </c>
      <c r="E390" s="23"/>
      <c r="F390" s="23">
        <f t="shared" si="61"/>
        <v>0</v>
      </c>
      <c r="G390" s="23"/>
      <c r="H390" s="58">
        <f t="shared" si="59"/>
        <v>0</v>
      </c>
    </row>
    <row r="391" spans="1:8" s="7" customFormat="1" outlineLevel="1">
      <c r="A391" s="52">
        <f t="shared" si="60"/>
        <v>20.04</v>
      </c>
      <c r="B391" s="25" t="s">
        <v>442</v>
      </c>
      <c r="C391" s="27" t="s">
        <v>11</v>
      </c>
      <c r="D391" s="26">
        <v>32</v>
      </c>
      <c r="E391" s="23"/>
      <c r="F391" s="23">
        <f t="shared" si="61"/>
        <v>0</v>
      </c>
      <c r="G391" s="23"/>
      <c r="H391" s="58">
        <f t="shared" si="59"/>
        <v>0</v>
      </c>
    </row>
    <row r="392" spans="1:8" s="7" customFormat="1" outlineLevel="1">
      <c r="A392" s="52">
        <f t="shared" si="60"/>
        <v>20.05</v>
      </c>
      <c r="B392" s="25" t="s">
        <v>128</v>
      </c>
      <c r="C392" s="27" t="s">
        <v>11</v>
      </c>
      <c r="D392" s="26">
        <v>10</v>
      </c>
      <c r="E392" s="23"/>
      <c r="F392" s="23">
        <f t="shared" si="61"/>
        <v>0</v>
      </c>
      <c r="G392" s="23"/>
      <c r="H392" s="58">
        <f t="shared" si="59"/>
        <v>0</v>
      </c>
    </row>
    <row r="393" spans="1:8" s="7" customFormat="1" outlineLevel="1">
      <c r="A393" s="52">
        <f t="shared" si="60"/>
        <v>20.059999999999999</v>
      </c>
      <c r="B393" s="25" t="s">
        <v>442</v>
      </c>
      <c r="C393" s="27" t="s">
        <v>11</v>
      </c>
      <c r="D393" s="26">
        <v>10</v>
      </c>
      <c r="E393" s="23"/>
      <c r="F393" s="23">
        <f t="shared" si="61"/>
        <v>0</v>
      </c>
      <c r="G393" s="23"/>
      <c r="H393" s="58">
        <f t="shared" si="59"/>
        <v>0</v>
      </c>
    </row>
    <row r="394" spans="1:8" s="7" customFormat="1" outlineLevel="1">
      <c r="A394" s="52">
        <f t="shared" si="60"/>
        <v>20.07</v>
      </c>
      <c r="B394" s="25" t="s">
        <v>442</v>
      </c>
      <c r="C394" s="27" t="s">
        <v>11</v>
      </c>
      <c r="D394" s="26">
        <v>812</v>
      </c>
      <c r="E394" s="23"/>
      <c r="F394" s="23">
        <f t="shared" si="61"/>
        <v>0</v>
      </c>
      <c r="G394" s="23"/>
      <c r="H394" s="58">
        <f t="shared" si="59"/>
        <v>0</v>
      </c>
    </row>
    <row r="395" spans="1:8" s="7" customFormat="1" outlineLevel="1">
      <c r="A395" s="52">
        <f t="shared" si="60"/>
        <v>20.079999999999998</v>
      </c>
      <c r="B395" s="25" t="s">
        <v>129</v>
      </c>
      <c r="C395" s="27" t="s">
        <v>10</v>
      </c>
      <c r="D395" s="26">
        <v>1</v>
      </c>
      <c r="E395" s="23"/>
      <c r="F395" s="23">
        <f t="shared" si="61"/>
        <v>0</v>
      </c>
      <c r="G395" s="23"/>
      <c r="H395" s="58">
        <f t="shared" si="59"/>
        <v>0</v>
      </c>
    </row>
    <row r="396" spans="1:8" s="7" customFormat="1" outlineLevel="1">
      <c r="A396" s="52">
        <f t="shared" si="60"/>
        <v>20.09</v>
      </c>
      <c r="B396" s="25" t="s">
        <v>130</v>
      </c>
      <c r="C396" s="27" t="s">
        <v>10</v>
      </c>
      <c r="D396" s="26">
        <v>3</v>
      </c>
      <c r="E396" s="23"/>
      <c r="F396" s="23">
        <f t="shared" si="61"/>
        <v>0</v>
      </c>
      <c r="G396" s="23"/>
      <c r="H396" s="58">
        <f t="shared" si="59"/>
        <v>0</v>
      </c>
    </row>
    <row r="397" spans="1:8" s="7" customFormat="1" outlineLevel="1">
      <c r="A397" s="52">
        <f t="shared" si="60"/>
        <v>20.100000000000001</v>
      </c>
      <c r="B397" s="25" t="s">
        <v>131</v>
      </c>
      <c r="C397" s="27" t="s">
        <v>10</v>
      </c>
      <c r="D397" s="26">
        <v>2</v>
      </c>
      <c r="E397" s="23"/>
      <c r="F397" s="23">
        <f t="shared" si="61"/>
        <v>0</v>
      </c>
      <c r="G397" s="23"/>
      <c r="H397" s="58">
        <f t="shared" si="59"/>
        <v>0</v>
      </c>
    </row>
    <row r="398" spans="1:8" s="7" customFormat="1" outlineLevel="1">
      <c r="A398" s="51"/>
      <c r="B398" s="25"/>
      <c r="C398" s="27"/>
      <c r="D398" s="26"/>
      <c r="E398" s="23"/>
      <c r="F398" s="23"/>
      <c r="G398" s="23"/>
      <c r="H398" s="58">
        <f t="shared" si="59"/>
        <v>0</v>
      </c>
    </row>
    <row r="399" spans="1:8" s="7" customFormat="1" ht="15.75">
      <c r="A399" s="48">
        <v>21</v>
      </c>
      <c r="B399" s="49" t="s">
        <v>225</v>
      </c>
      <c r="C399" s="48"/>
      <c r="D399" s="65"/>
      <c r="E399" s="66"/>
      <c r="F399" s="50">
        <f>SUM(F400:F413)</f>
        <v>0</v>
      </c>
      <c r="G399" s="50"/>
      <c r="H399" s="58">
        <f t="shared" si="59"/>
        <v>0</v>
      </c>
    </row>
    <row r="400" spans="1:8" s="7" customFormat="1" ht="45" outlineLevel="1">
      <c r="A400" s="52">
        <f t="shared" ref="A400:A412" si="62">+A399+0.01</f>
        <v>21.01</v>
      </c>
      <c r="B400" s="25" t="s">
        <v>371</v>
      </c>
      <c r="C400" s="27" t="s">
        <v>10</v>
      </c>
      <c r="D400" s="26">
        <v>3</v>
      </c>
      <c r="E400" s="23"/>
      <c r="F400" s="23">
        <f t="shared" ref="F400:F412" si="63">+E400*D400</f>
        <v>0</v>
      </c>
      <c r="G400" s="23"/>
      <c r="H400" s="58">
        <f t="shared" si="59"/>
        <v>0</v>
      </c>
    </row>
    <row r="401" spans="1:8" s="7" customFormat="1" ht="45" outlineLevel="1">
      <c r="A401" s="52">
        <f t="shared" si="62"/>
        <v>21.02</v>
      </c>
      <c r="B401" s="25" t="s">
        <v>372</v>
      </c>
      <c r="C401" s="27" t="s">
        <v>10</v>
      </c>
      <c r="D401" s="26">
        <v>3</v>
      </c>
      <c r="E401" s="23"/>
      <c r="F401" s="23">
        <f t="shared" si="63"/>
        <v>0</v>
      </c>
      <c r="G401" s="23"/>
      <c r="H401" s="58">
        <f t="shared" si="59"/>
        <v>0</v>
      </c>
    </row>
    <row r="402" spans="1:8" s="7" customFormat="1" ht="45" outlineLevel="1">
      <c r="A402" s="52">
        <f t="shared" si="62"/>
        <v>21.03</v>
      </c>
      <c r="B402" s="25" t="s">
        <v>373</v>
      </c>
      <c r="C402" s="27" t="s">
        <v>10</v>
      </c>
      <c r="D402" s="26">
        <v>1</v>
      </c>
      <c r="E402" s="23"/>
      <c r="F402" s="23">
        <f t="shared" si="63"/>
        <v>0</v>
      </c>
      <c r="G402" s="23"/>
      <c r="H402" s="58">
        <f t="shared" si="59"/>
        <v>0</v>
      </c>
    </row>
    <row r="403" spans="1:8" s="7" customFormat="1" ht="30" outlineLevel="1">
      <c r="A403" s="52">
        <f t="shared" si="62"/>
        <v>21.04</v>
      </c>
      <c r="B403" s="25" t="s">
        <v>374</v>
      </c>
      <c r="C403" s="27" t="s">
        <v>10</v>
      </c>
      <c r="D403" s="26">
        <v>14</v>
      </c>
      <c r="E403" s="23"/>
      <c r="F403" s="23">
        <f t="shared" si="63"/>
        <v>0</v>
      </c>
      <c r="G403" s="23"/>
      <c r="H403" s="58">
        <f t="shared" si="59"/>
        <v>0</v>
      </c>
    </row>
    <row r="404" spans="1:8" s="7" customFormat="1" ht="30" outlineLevel="1">
      <c r="A404" s="52">
        <f t="shared" si="62"/>
        <v>21.05</v>
      </c>
      <c r="B404" s="25" t="s">
        <v>375</v>
      </c>
      <c r="C404" s="27" t="s">
        <v>10</v>
      </c>
      <c r="D404" s="26">
        <v>2</v>
      </c>
      <c r="E404" s="23"/>
      <c r="F404" s="23">
        <f t="shared" si="63"/>
        <v>0</v>
      </c>
      <c r="G404" s="23"/>
      <c r="H404" s="58">
        <f t="shared" si="59"/>
        <v>0</v>
      </c>
    </row>
    <row r="405" spans="1:8" s="7" customFormat="1" outlineLevel="1">
      <c r="A405" s="52">
        <f t="shared" si="62"/>
        <v>21.06</v>
      </c>
      <c r="B405" s="25" t="s">
        <v>376</v>
      </c>
      <c r="C405" s="27" t="s">
        <v>10</v>
      </c>
      <c r="D405" s="26">
        <v>1</v>
      </c>
      <c r="E405" s="23"/>
      <c r="F405" s="23">
        <f t="shared" si="63"/>
        <v>0</v>
      </c>
      <c r="G405" s="23"/>
      <c r="H405" s="58">
        <f t="shared" si="59"/>
        <v>0</v>
      </c>
    </row>
    <row r="406" spans="1:8" s="7" customFormat="1" outlineLevel="1">
      <c r="A406" s="52">
        <f t="shared" si="62"/>
        <v>21.07</v>
      </c>
      <c r="B406" s="25" t="s">
        <v>377</v>
      </c>
      <c r="C406" s="27" t="s">
        <v>10</v>
      </c>
      <c r="D406" s="26">
        <v>8</v>
      </c>
      <c r="E406" s="23"/>
      <c r="F406" s="23">
        <f t="shared" si="63"/>
        <v>0</v>
      </c>
      <c r="G406" s="23"/>
      <c r="H406" s="58">
        <f t="shared" si="59"/>
        <v>0</v>
      </c>
    </row>
    <row r="407" spans="1:8" s="7" customFormat="1" ht="30" outlineLevel="1">
      <c r="A407" s="52">
        <f t="shared" si="62"/>
        <v>21.08</v>
      </c>
      <c r="B407" s="25" t="s">
        <v>378</v>
      </c>
      <c r="C407" s="27" t="s">
        <v>10</v>
      </c>
      <c r="D407" s="26">
        <v>3</v>
      </c>
      <c r="E407" s="23"/>
      <c r="F407" s="23">
        <f t="shared" si="63"/>
        <v>0</v>
      </c>
      <c r="G407" s="23"/>
      <c r="H407" s="58">
        <f t="shared" si="59"/>
        <v>0</v>
      </c>
    </row>
    <row r="408" spans="1:8" s="7" customFormat="1" ht="30" outlineLevel="1">
      <c r="A408" s="52">
        <f t="shared" si="62"/>
        <v>21.09</v>
      </c>
      <c r="B408" s="25" t="s">
        <v>379</v>
      </c>
      <c r="C408" s="27" t="s">
        <v>10</v>
      </c>
      <c r="D408" s="26">
        <v>1</v>
      </c>
      <c r="E408" s="23"/>
      <c r="F408" s="23">
        <f t="shared" si="63"/>
        <v>0</v>
      </c>
      <c r="G408" s="23"/>
      <c r="H408" s="58">
        <f t="shared" si="59"/>
        <v>0</v>
      </c>
    </row>
    <row r="409" spans="1:8" s="7" customFormat="1" ht="30" outlineLevel="1">
      <c r="A409" s="52">
        <f t="shared" si="62"/>
        <v>21.1</v>
      </c>
      <c r="B409" s="25" t="s">
        <v>380</v>
      </c>
      <c r="C409" s="27" t="s">
        <v>10</v>
      </c>
      <c r="D409" s="26">
        <v>1</v>
      </c>
      <c r="E409" s="23"/>
      <c r="F409" s="23">
        <f t="shared" si="63"/>
        <v>0</v>
      </c>
      <c r="G409" s="23"/>
      <c r="H409" s="58">
        <f t="shared" si="59"/>
        <v>0</v>
      </c>
    </row>
    <row r="410" spans="1:8" s="7" customFormat="1" ht="30" outlineLevel="1">
      <c r="A410" s="52">
        <f t="shared" si="62"/>
        <v>21.11</v>
      </c>
      <c r="B410" s="25" t="s">
        <v>381</v>
      </c>
      <c r="C410" s="27" t="s">
        <v>10</v>
      </c>
      <c r="D410" s="26">
        <v>4</v>
      </c>
      <c r="E410" s="23"/>
      <c r="F410" s="23">
        <f t="shared" si="63"/>
        <v>0</v>
      </c>
      <c r="G410" s="23"/>
      <c r="H410" s="58">
        <f t="shared" si="59"/>
        <v>0</v>
      </c>
    </row>
    <row r="411" spans="1:8" s="7" customFormat="1" ht="30" outlineLevel="1">
      <c r="A411" s="52">
        <f t="shared" si="62"/>
        <v>21.12</v>
      </c>
      <c r="B411" s="25" t="s">
        <v>382</v>
      </c>
      <c r="C411" s="27" t="s">
        <v>10</v>
      </c>
      <c r="D411" s="26">
        <v>8</v>
      </c>
      <c r="E411" s="23"/>
      <c r="F411" s="23">
        <f t="shared" si="63"/>
        <v>0</v>
      </c>
      <c r="G411" s="23"/>
      <c r="H411" s="58">
        <f t="shared" si="59"/>
        <v>0</v>
      </c>
    </row>
    <row r="412" spans="1:8" s="7" customFormat="1" ht="45" outlineLevel="1">
      <c r="A412" s="52">
        <f t="shared" si="62"/>
        <v>21.13</v>
      </c>
      <c r="B412" s="25" t="s">
        <v>430</v>
      </c>
      <c r="C412" s="27" t="s">
        <v>10</v>
      </c>
      <c r="D412" s="26">
        <v>1</v>
      </c>
      <c r="E412" s="23"/>
      <c r="F412" s="23">
        <f t="shared" si="63"/>
        <v>0</v>
      </c>
      <c r="G412" s="23"/>
      <c r="H412" s="58">
        <f t="shared" si="59"/>
        <v>0</v>
      </c>
    </row>
    <row r="413" spans="1:8" s="7" customFormat="1" outlineLevel="1">
      <c r="A413" s="51"/>
      <c r="B413" s="25"/>
      <c r="C413" s="27"/>
      <c r="D413" s="26"/>
      <c r="E413" s="23"/>
      <c r="F413" s="23"/>
      <c r="G413" s="23"/>
      <c r="H413" s="58">
        <f t="shared" si="59"/>
        <v>0</v>
      </c>
    </row>
    <row r="414" spans="1:8" s="7" customFormat="1" ht="15.75">
      <c r="A414" s="48">
        <v>22</v>
      </c>
      <c r="B414" s="49" t="s">
        <v>223</v>
      </c>
      <c r="C414" s="48"/>
      <c r="D414" s="65"/>
      <c r="E414" s="66"/>
      <c r="F414" s="50">
        <f>SUM(F415:F420)</f>
        <v>0</v>
      </c>
      <c r="G414" s="50"/>
      <c r="H414" s="58">
        <f t="shared" si="59"/>
        <v>0</v>
      </c>
    </row>
    <row r="415" spans="1:8" s="7" customFormat="1" ht="30" outlineLevel="1">
      <c r="A415" s="52">
        <f t="shared" ref="A415:A419" si="64">+A414+0.01</f>
        <v>22.01</v>
      </c>
      <c r="B415" s="25" t="s">
        <v>385</v>
      </c>
      <c r="C415" s="27" t="s">
        <v>10</v>
      </c>
      <c r="D415" s="26">
        <v>12</v>
      </c>
      <c r="E415" s="23"/>
      <c r="F415" s="23">
        <f t="shared" ref="F415:F419" si="65">+E415*D415</f>
        <v>0</v>
      </c>
      <c r="G415" s="23"/>
      <c r="H415" s="58">
        <f t="shared" si="59"/>
        <v>0</v>
      </c>
    </row>
    <row r="416" spans="1:8" s="7" customFormat="1" outlineLevel="1">
      <c r="A416" s="52">
        <f t="shared" si="64"/>
        <v>22.02</v>
      </c>
      <c r="B416" s="25" t="s">
        <v>386</v>
      </c>
      <c r="C416" s="27" t="s">
        <v>11</v>
      </c>
      <c r="D416" s="26">
        <v>5</v>
      </c>
      <c r="E416" s="23"/>
      <c r="F416" s="23">
        <f t="shared" si="65"/>
        <v>0</v>
      </c>
      <c r="G416" s="23"/>
      <c r="H416" s="58">
        <f t="shared" si="59"/>
        <v>0</v>
      </c>
    </row>
    <row r="417" spans="1:8" s="7" customFormat="1" outlineLevel="1">
      <c r="A417" s="52">
        <f t="shared" si="64"/>
        <v>22.03</v>
      </c>
      <c r="B417" s="25" t="s">
        <v>387</v>
      </c>
      <c r="C417" s="27" t="s">
        <v>10</v>
      </c>
      <c r="D417" s="26">
        <v>6</v>
      </c>
      <c r="E417" s="23"/>
      <c r="F417" s="23">
        <f t="shared" si="65"/>
        <v>0</v>
      </c>
      <c r="G417" s="23"/>
      <c r="H417" s="58">
        <f t="shared" si="59"/>
        <v>0</v>
      </c>
    </row>
    <row r="418" spans="1:8" s="7" customFormat="1" outlineLevel="1">
      <c r="A418" s="52">
        <f t="shared" si="64"/>
        <v>22.04</v>
      </c>
      <c r="B418" s="25" t="s">
        <v>388</v>
      </c>
      <c r="C418" s="27" t="s">
        <v>11</v>
      </c>
      <c r="D418" s="26">
        <v>42</v>
      </c>
      <c r="E418" s="23"/>
      <c r="F418" s="23">
        <f t="shared" si="65"/>
        <v>0</v>
      </c>
      <c r="G418" s="23"/>
      <c r="H418" s="58">
        <f t="shared" si="59"/>
        <v>0</v>
      </c>
    </row>
    <row r="419" spans="1:8" s="7" customFormat="1" outlineLevel="1">
      <c r="A419" s="52">
        <f t="shared" si="64"/>
        <v>22.05</v>
      </c>
      <c r="B419" s="25" t="s">
        <v>389</v>
      </c>
      <c r="C419" s="27" t="s">
        <v>10</v>
      </c>
      <c r="D419" s="26">
        <v>6</v>
      </c>
      <c r="E419" s="23"/>
      <c r="F419" s="23">
        <f t="shared" si="65"/>
        <v>0</v>
      </c>
      <c r="G419" s="23"/>
      <c r="H419" s="58">
        <f t="shared" si="59"/>
        <v>0</v>
      </c>
    </row>
    <row r="420" spans="1:8" s="7" customFormat="1" outlineLevel="1">
      <c r="A420" s="51"/>
      <c r="B420" s="25"/>
      <c r="C420" s="27"/>
      <c r="D420" s="26"/>
      <c r="E420" s="23"/>
      <c r="F420" s="23"/>
      <c r="G420" s="23"/>
      <c r="H420" s="58">
        <f t="shared" si="59"/>
        <v>0</v>
      </c>
    </row>
    <row r="421" spans="1:8" s="7" customFormat="1" ht="15.75">
      <c r="A421" s="48">
        <v>23</v>
      </c>
      <c r="B421" s="49" t="s">
        <v>224</v>
      </c>
      <c r="C421" s="48"/>
      <c r="D421" s="65"/>
      <c r="E421" s="66"/>
      <c r="F421" s="50">
        <f>SUM(F422:F425)</f>
        <v>0</v>
      </c>
      <c r="G421" s="50"/>
      <c r="H421" s="58">
        <f t="shared" si="59"/>
        <v>0</v>
      </c>
    </row>
    <row r="422" spans="1:8" s="7" customFormat="1" outlineLevel="1">
      <c r="A422" s="52">
        <f t="shared" ref="A422:A424" si="66">+A421+0.01</f>
        <v>23.01</v>
      </c>
      <c r="B422" s="25" t="s">
        <v>390</v>
      </c>
      <c r="C422" s="27" t="s">
        <v>11</v>
      </c>
      <c r="D422" s="26">
        <v>2</v>
      </c>
      <c r="E422" s="23"/>
      <c r="F422" s="23">
        <f t="shared" ref="F422:F424" si="67">+E422*D422</f>
        <v>0</v>
      </c>
      <c r="G422" s="23"/>
      <c r="H422" s="58">
        <f t="shared" si="59"/>
        <v>0</v>
      </c>
    </row>
    <row r="423" spans="1:8" s="7" customFormat="1" outlineLevel="1">
      <c r="A423" s="52">
        <f t="shared" si="66"/>
        <v>23.02</v>
      </c>
      <c r="B423" s="25" t="s">
        <v>391</v>
      </c>
      <c r="C423" s="27" t="s">
        <v>11</v>
      </c>
      <c r="D423" s="26">
        <v>16</v>
      </c>
      <c r="E423" s="23"/>
      <c r="F423" s="23">
        <f t="shared" si="67"/>
        <v>0</v>
      </c>
      <c r="G423" s="23"/>
      <c r="H423" s="58">
        <f t="shared" si="59"/>
        <v>0</v>
      </c>
    </row>
    <row r="424" spans="1:8" s="7" customFormat="1" ht="30" outlineLevel="1">
      <c r="A424" s="52">
        <f t="shared" si="66"/>
        <v>23.03</v>
      </c>
      <c r="B424" s="25" t="s">
        <v>370</v>
      </c>
      <c r="C424" s="27" t="s">
        <v>10</v>
      </c>
      <c r="D424" s="26">
        <v>2</v>
      </c>
      <c r="E424" s="23"/>
      <c r="F424" s="23">
        <f t="shared" si="67"/>
        <v>0</v>
      </c>
      <c r="G424" s="23"/>
      <c r="H424" s="58">
        <f t="shared" si="59"/>
        <v>0</v>
      </c>
    </row>
    <row r="425" spans="1:8" s="7" customFormat="1" outlineLevel="1">
      <c r="A425" s="51"/>
      <c r="B425" s="25"/>
      <c r="C425" s="27"/>
      <c r="D425" s="26"/>
      <c r="E425" s="23"/>
      <c r="F425" s="23"/>
      <c r="G425" s="23"/>
      <c r="H425" s="58">
        <f t="shared" si="59"/>
        <v>0</v>
      </c>
    </row>
    <row r="426" spans="1:8" s="7" customFormat="1" ht="15.75">
      <c r="A426" s="48">
        <v>24</v>
      </c>
      <c r="B426" s="49" t="s">
        <v>256</v>
      </c>
      <c r="C426" s="48"/>
      <c r="D426" s="65"/>
      <c r="E426" s="66"/>
      <c r="F426" s="50">
        <f>SUM(F427:F446)</f>
        <v>0</v>
      </c>
      <c r="G426" s="50"/>
      <c r="H426" s="58">
        <f t="shared" si="59"/>
        <v>0</v>
      </c>
    </row>
    <row r="427" spans="1:8" s="7" customFormat="1" outlineLevel="1">
      <c r="A427" s="52">
        <f t="shared" ref="A427:A445" si="68">+A426+0.01</f>
        <v>24.01</v>
      </c>
      <c r="B427" s="25" t="s">
        <v>251</v>
      </c>
      <c r="C427" s="27" t="s">
        <v>9</v>
      </c>
      <c r="D427" s="26">
        <v>51.48</v>
      </c>
      <c r="E427" s="23"/>
      <c r="F427" s="23">
        <f t="shared" ref="F427:F443" si="69">+E427*D427</f>
        <v>0</v>
      </c>
      <c r="G427" s="23"/>
      <c r="H427" s="58">
        <f t="shared" si="59"/>
        <v>0</v>
      </c>
    </row>
    <row r="428" spans="1:8" s="7" customFormat="1" outlineLevel="1">
      <c r="A428" s="52">
        <f t="shared" si="68"/>
        <v>24.02</v>
      </c>
      <c r="B428" s="25" t="s">
        <v>252</v>
      </c>
      <c r="C428" s="27" t="s">
        <v>9</v>
      </c>
      <c r="D428" s="26">
        <v>51.48</v>
      </c>
      <c r="E428" s="23"/>
      <c r="F428" s="23">
        <f t="shared" si="69"/>
        <v>0</v>
      </c>
      <c r="G428" s="23"/>
      <c r="H428" s="58">
        <f t="shared" si="59"/>
        <v>0</v>
      </c>
    </row>
    <row r="429" spans="1:8" s="7" customFormat="1" outlineLevel="1">
      <c r="A429" s="52">
        <f t="shared" si="68"/>
        <v>24.03</v>
      </c>
      <c r="B429" s="25" t="s">
        <v>435</v>
      </c>
      <c r="C429" s="27" t="s">
        <v>9</v>
      </c>
      <c r="D429" s="26">
        <v>51.48</v>
      </c>
      <c r="E429" s="23"/>
      <c r="F429" s="23">
        <f t="shared" si="69"/>
        <v>0</v>
      </c>
      <c r="G429" s="23"/>
      <c r="H429" s="58">
        <f t="shared" si="59"/>
        <v>0</v>
      </c>
    </row>
    <row r="430" spans="1:8" s="7" customFormat="1" outlineLevel="1">
      <c r="A430" s="52">
        <f t="shared" si="68"/>
        <v>24.04</v>
      </c>
      <c r="B430" s="25" t="s">
        <v>248</v>
      </c>
      <c r="C430" s="27" t="s">
        <v>8</v>
      </c>
      <c r="D430" s="26">
        <v>21.45</v>
      </c>
      <c r="E430" s="23"/>
      <c r="F430" s="23">
        <f t="shared" si="69"/>
        <v>0</v>
      </c>
      <c r="G430" s="23"/>
      <c r="H430" s="58">
        <f t="shared" si="59"/>
        <v>0</v>
      </c>
    </row>
    <row r="431" spans="1:8" s="7" customFormat="1" outlineLevel="1">
      <c r="A431" s="52">
        <f t="shared" si="68"/>
        <v>24.05</v>
      </c>
      <c r="B431" s="25" t="s">
        <v>249</v>
      </c>
      <c r="C431" s="27" t="s">
        <v>9</v>
      </c>
      <c r="D431" s="26">
        <v>8.58</v>
      </c>
      <c r="E431" s="23"/>
      <c r="F431" s="23">
        <f t="shared" si="69"/>
        <v>0</v>
      </c>
      <c r="G431" s="23"/>
      <c r="H431" s="58">
        <f t="shared" si="59"/>
        <v>0</v>
      </c>
    </row>
    <row r="432" spans="1:8" s="7" customFormat="1" ht="30" outlineLevel="1">
      <c r="A432" s="52">
        <f t="shared" si="68"/>
        <v>24.06</v>
      </c>
      <c r="B432" s="25" t="s">
        <v>305</v>
      </c>
      <c r="C432" s="27" t="s">
        <v>8</v>
      </c>
      <c r="D432" s="26">
        <v>419</v>
      </c>
      <c r="E432" s="23"/>
      <c r="F432" s="23">
        <f t="shared" si="69"/>
        <v>0</v>
      </c>
      <c r="G432" s="23"/>
      <c r="H432" s="58">
        <f t="shared" si="59"/>
        <v>0</v>
      </c>
    </row>
    <row r="433" spans="1:8" s="7" customFormat="1" outlineLevel="1">
      <c r="A433" s="52">
        <f t="shared" si="68"/>
        <v>24.07</v>
      </c>
      <c r="B433" s="25" t="s">
        <v>253</v>
      </c>
      <c r="C433" s="27" t="s">
        <v>9</v>
      </c>
      <c r="D433" s="26">
        <v>92.18</v>
      </c>
      <c r="E433" s="23"/>
      <c r="F433" s="23">
        <f t="shared" si="69"/>
        <v>0</v>
      </c>
      <c r="G433" s="23"/>
      <c r="H433" s="58">
        <f t="shared" si="59"/>
        <v>0</v>
      </c>
    </row>
    <row r="434" spans="1:8" s="7" customFormat="1" outlineLevel="1">
      <c r="A434" s="52">
        <f t="shared" si="68"/>
        <v>24.08</v>
      </c>
      <c r="B434" s="25" t="s">
        <v>247</v>
      </c>
      <c r="C434" s="27" t="s">
        <v>8</v>
      </c>
      <c r="D434" s="26">
        <v>36</v>
      </c>
      <c r="E434" s="23"/>
      <c r="F434" s="23">
        <f>+E434*D434</f>
        <v>0</v>
      </c>
      <c r="G434" s="23"/>
      <c r="H434" s="58">
        <f>IF(F434&lt;&gt;0,1,0)</f>
        <v>0</v>
      </c>
    </row>
    <row r="435" spans="1:8" s="7" customFormat="1" outlineLevel="1">
      <c r="A435" s="52">
        <f t="shared" si="68"/>
        <v>24.09</v>
      </c>
      <c r="B435" s="25" t="s">
        <v>441</v>
      </c>
      <c r="C435" s="27" t="s">
        <v>8</v>
      </c>
      <c r="D435" s="26">
        <v>66</v>
      </c>
      <c r="E435" s="23"/>
      <c r="F435" s="23">
        <f t="shared" si="69"/>
        <v>0</v>
      </c>
      <c r="G435" s="23"/>
      <c r="H435" s="58">
        <f t="shared" si="59"/>
        <v>0</v>
      </c>
    </row>
    <row r="436" spans="1:8" s="7" customFormat="1" outlineLevel="1">
      <c r="A436" s="52">
        <f t="shared" si="68"/>
        <v>24.1</v>
      </c>
      <c r="B436" s="25" t="s">
        <v>250</v>
      </c>
      <c r="C436" s="27" t="s">
        <v>9</v>
      </c>
      <c r="D436" s="26">
        <v>3.47</v>
      </c>
      <c r="E436" s="23"/>
      <c r="F436" s="23">
        <f t="shared" si="69"/>
        <v>0</v>
      </c>
      <c r="G436" s="23"/>
      <c r="H436" s="58">
        <f t="shared" si="59"/>
        <v>0</v>
      </c>
    </row>
    <row r="437" spans="1:8" s="7" customFormat="1" ht="30" outlineLevel="1">
      <c r="A437" s="52">
        <f t="shared" si="68"/>
        <v>24.11</v>
      </c>
      <c r="B437" s="25" t="s">
        <v>433</v>
      </c>
      <c r="C437" s="27" t="s">
        <v>11</v>
      </c>
      <c r="D437" s="26">
        <v>214.5</v>
      </c>
      <c r="E437" s="23"/>
      <c r="F437" s="23">
        <f t="shared" si="69"/>
        <v>0</v>
      </c>
      <c r="G437" s="23"/>
      <c r="H437" s="58">
        <f t="shared" si="59"/>
        <v>0</v>
      </c>
    </row>
    <row r="438" spans="1:8" s="7" customFormat="1" ht="30" outlineLevel="1">
      <c r="A438" s="52">
        <f t="shared" si="68"/>
        <v>24.12</v>
      </c>
      <c r="B438" s="25" t="s">
        <v>269</v>
      </c>
      <c r="C438" s="27" t="s">
        <v>11</v>
      </c>
      <c r="D438" s="26">
        <v>429</v>
      </c>
      <c r="E438" s="23"/>
      <c r="F438" s="23">
        <f>+E438*D438</f>
        <v>0</v>
      </c>
      <c r="G438" s="23"/>
      <c r="H438" s="58">
        <f>IF(F438&lt;&gt;0,1,0)</f>
        <v>0</v>
      </c>
    </row>
    <row r="439" spans="1:8" s="7" customFormat="1" ht="30" outlineLevel="1">
      <c r="A439" s="52">
        <f t="shared" si="68"/>
        <v>24.13</v>
      </c>
      <c r="B439" s="25" t="s">
        <v>432</v>
      </c>
      <c r="C439" s="27" t="s">
        <v>9</v>
      </c>
      <c r="D439" s="26">
        <v>7.51</v>
      </c>
      <c r="E439" s="23"/>
      <c r="F439" s="23">
        <f t="shared" si="69"/>
        <v>0</v>
      </c>
      <c r="G439" s="23"/>
      <c r="H439" s="58">
        <f t="shared" si="59"/>
        <v>0</v>
      </c>
    </row>
    <row r="440" spans="1:8" s="7" customFormat="1" outlineLevel="1">
      <c r="A440" s="52">
        <f t="shared" si="68"/>
        <v>24.14</v>
      </c>
      <c r="B440" s="25" t="s">
        <v>149</v>
      </c>
      <c r="C440" s="27" t="s">
        <v>132</v>
      </c>
      <c r="D440" s="26">
        <v>8768.6</v>
      </c>
      <c r="E440" s="23"/>
      <c r="F440" s="23">
        <f t="shared" si="69"/>
        <v>0</v>
      </c>
      <c r="G440" s="23"/>
      <c r="H440" s="58">
        <f t="shared" si="59"/>
        <v>0</v>
      </c>
    </row>
    <row r="441" spans="1:8" s="7" customFormat="1" ht="30" outlineLevel="1">
      <c r="A441" s="52">
        <f t="shared" si="68"/>
        <v>24.15</v>
      </c>
      <c r="B441" s="25" t="s">
        <v>431</v>
      </c>
      <c r="C441" s="27" t="s">
        <v>8</v>
      </c>
      <c r="D441" s="26">
        <v>419</v>
      </c>
      <c r="E441" s="23"/>
      <c r="F441" s="23">
        <f t="shared" si="69"/>
        <v>0</v>
      </c>
      <c r="G441" s="23"/>
      <c r="H441" s="58">
        <f t="shared" si="59"/>
        <v>0</v>
      </c>
    </row>
    <row r="442" spans="1:8" s="7" customFormat="1" ht="30" outlineLevel="1">
      <c r="A442" s="52">
        <f t="shared" si="68"/>
        <v>24.16</v>
      </c>
      <c r="B442" s="25" t="s">
        <v>434</v>
      </c>
      <c r="C442" s="27" t="s">
        <v>8</v>
      </c>
      <c r="D442" s="26">
        <v>7.5</v>
      </c>
      <c r="E442" s="23"/>
      <c r="F442" s="23">
        <f>+E442*D442</f>
        <v>0</v>
      </c>
      <c r="G442" s="23"/>
      <c r="H442" s="58">
        <f>IF(F442&lt;&gt;0,1,0)</f>
        <v>0</v>
      </c>
    </row>
    <row r="443" spans="1:8" s="7" customFormat="1" ht="30" outlineLevel="1">
      <c r="A443" s="52">
        <f t="shared" si="68"/>
        <v>24.17</v>
      </c>
      <c r="B443" s="25" t="s">
        <v>270</v>
      </c>
      <c r="C443" s="27" t="s">
        <v>10</v>
      </c>
      <c r="D443" s="26">
        <v>50</v>
      </c>
      <c r="E443" s="23"/>
      <c r="F443" s="23">
        <f t="shared" si="69"/>
        <v>0</v>
      </c>
      <c r="G443" s="23"/>
      <c r="H443" s="58">
        <f t="shared" si="59"/>
        <v>0</v>
      </c>
    </row>
    <row r="444" spans="1:8" s="7" customFormat="1" ht="30" outlineLevel="1">
      <c r="A444" s="52">
        <f t="shared" si="68"/>
        <v>24.18</v>
      </c>
      <c r="B444" s="25" t="s">
        <v>271</v>
      </c>
      <c r="C444" s="27" t="s">
        <v>8</v>
      </c>
      <c r="D444" s="26">
        <v>69</v>
      </c>
      <c r="E444" s="23"/>
      <c r="F444" s="23">
        <f>+E444*D444</f>
        <v>0</v>
      </c>
      <c r="G444" s="23"/>
      <c r="H444" s="58">
        <f>IF(F444&lt;&gt;0,1,0)</f>
        <v>0</v>
      </c>
    </row>
    <row r="445" spans="1:8" s="7" customFormat="1" ht="30" outlineLevel="1">
      <c r="A445" s="52">
        <f t="shared" si="68"/>
        <v>24.19</v>
      </c>
      <c r="B445" s="25" t="s">
        <v>272</v>
      </c>
      <c r="C445" s="27" t="s">
        <v>8</v>
      </c>
      <c r="D445" s="26">
        <v>312.5</v>
      </c>
      <c r="E445" s="23"/>
      <c r="F445" s="23">
        <f t="shared" ref="F445" si="70">+E445*D445</f>
        <v>0</v>
      </c>
      <c r="G445" s="23"/>
      <c r="H445" s="58">
        <f t="shared" ref="H445:H508" si="71">IF(F445&lt;&gt;0,1,0)</f>
        <v>0</v>
      </c>
    </row>
    <row r="446" spans="1:8" s="7" customFormat="1" outlineLevel="1">
      <c r="A446" s="51"/>
      <c r="B446" s="25"/>
      <c r="C446" s="27"/>
      <c r="D446" s="26"/>
      <c r="E446" s="23"/>
      <c r="F446" s="23"/>
      <c r="G446" s="23"/>
      <c r="H446" s="58">
        <f t="shared" si="71"/>
        <v>0</v>
      </c>
    </row>
    <row r="447" spans="1:8" s="7" customFormat="1" ht="15.75">
      <c r="A447" s="48">
        <v>15</v>
      </c>
      <c r="B447" s="49" t="s">
        <v>427</v>
      </c>
      <c r="C447" s="48"/>
      <c r="D447" s="65"/>
      <c r="E447" s="66"/>
      <c r="F447" s="50">
        <f>SUM(F448:F460)</f>
        <v>0</v>
      </c>
      <c r="G447" s="50"/>
      <c r="H447" s="58">
        <f t="shared" si="71"/>
        <v>0</v>
      </c>
    </row>
    <row r="448" spans="1:8" s="7" customFormat="1" outlineLevel="1">
      <c r="A448" s="52">
        <f t="shared" ref="A448:A459" si="72">+A447+0.01</f>
        <v>15.01</v>
      </c>
      <c r="B448" s="25" t="s">
        <v>264</v>
      </c>
      <c r="C448" s="27" t="s">
        <v>9</v>
      </c>
      <c r="D448" s="26">
        <v>127.9</v>
      </c>
      <c r="E448" s="23"/>
      <c r="F448" s="23">
        <f t="shared" ref="F448:F459" si="73">+E448*D448</f>
        <v>0</v>
      </c>
      <c r="G448" s="23"/>
      <c r="H448" s="58">
        <f t="shared" si="71"/>
        <v>0</v>
      </c>
    </row>
    <row r="449" spans="1:8" s="7" customFormat="1" outlineLevel="1">
      <c r="A449" s="52">
        <f t="shared" si="72"/>
        <v>15.02</v>
      </c>
      <c r="B449" s="25" t="s">
        <v>251</v>
      </c>
      <c r="C449" s="27" t="s">
        <v>9</v>
      </c>
      <c r="D449" s="26">
        <v>63.95</v>
      </c>
      <c r="E449" s="23"/>
      <c r="F449" s="23">
        <f>+E449*D449</f>
        <v>0</v>
      </c>
      <c r="G449" s="23"/>
      <c r="H449" s="58">
        <f>IF(F449&lt;&gt;0,1,0)</f>
        <v>0</v>
      </c>
    </row>
    <row r="450" spans="1:8" s="7" customFormat="1" outlineLevel="1">
      <c r="A450" s="52">
        <f t="shared" si="72"/>
        <v>15.03</v>
      </c>
      <c r="B450" s="25" t="s">
        <v>252</v>
      </c>
      <c r="C450" s="27" t="s">
        <v>9</v>
      </c>
      <c r="D450" s="26">
        <v>191.85</v>
      </c>
      <c r="E450" s="23"/>
      <c r="F450" s="23">
        <f t="shared" si="73"/>
        <v>0</v>
      </c>
      <c r="G450" s="23"/>
      <c r="H450" s="58">
        <f t="shared" si="71"/>
        <v>0</v>
      </c>
    </row>
    <row r="451" spans="1:8" s="7" customFormat="1" outlineLevel="1">
      <c r="A451" s="52">
        <f t="shared" si="72"/>
        <v>15.04</v>
      </c>
      <c r="B451" s="25" t="s">
        <v>435</v>
      </c>
      <c r="C451" s="27" t="s">
        <v>9</v>
      </c>
      <c r="D451" s="26">
        <v>191.85</v>
      </c>
      <c r="E451" s="23"/>
      <c r="F451" s="23">
        <f t="shared" si="73"/>
        <v>0</v>
      </c>
      <c r="G451" s="23"/>
      <c r="H451" s="58">
        <f t="shared" si="71"/>
        <v>0</v>
      </c>
    </row>
    <row r="452" spans="1:8" s="7" customFormat="1" ht="30" outlineLevel="1">
      <c r="A452" s="52">
        <f t="shared" si="72"/>
        <v>15.05</v>
      </c>
      <c r="B452" s="25" t="s">
        <v>437</v>
      </c>
      <c r="C452" s="27" t="s">
        <v>9</v>
      </c>
      <c r="D452" s="26">
        <v>18</v>
      </c>
      <c r="E452" s="23"/>
      <c r="F452" s="23">
        <f t="shared" si="73"/>
        <v>0</v>
      </c>
      <c r="G452" s="23"/>
      <c r="H452" s="58">
        <f t="shared" si="71"/>
        <v>0</v>
      </c>
    </row>
    <row r="453" spans="1:8" s="7" customFormat="1" ht="30" outlineLevel="1">
      <c r="A453" s="52">
        <f t="shared" si="72"/>
        <v>15.06</v>
      </c>
      <c r="B453" s="25" t="s">
        <v>436</v>
      </c>
      <c r="C453" s="27" t="s">
        <v>9</v>
      </c>
      <c r="D453" s="26">
        <v>182.26</v>
      </c>
      <c r="E453" s="23"/>
      <c r="F453" s="23">
        <f t="shared" si="73"/>
        <v>0</v>
      </c>
      <c r="G453" s="23"/>
      <c r="H453" s="58">
        <f t="shared" si="71"/>
        <v>0</v>
      </c>
    </row>
    <row r="454" spans="1:8" s="7" customFormat="1" ht="30" outlineLevel="1">
      <c r="A454" s="52">
        <f t="shared" si="72"/>
        <v>15.07</v>
      </c>
      <c r="B454" s="25" t="s">
        <v>268</v>
      </c>
      <c r="C454" s="54" t="s">
        <v>11</v>
      </c>
      <c r="D454" s="26">
        <v>43.9</v>
      </c>
      <c r="E454" s="23"/>
      <c r="F454" s="23">
        <f t="shared" si="73"/>
        <v>0</v>
      </c>
      <c r="G454" s="23"/>
      <c r="H454" s="58">
        <f t="shared" si="71"/>
        <v>0</v>
      </c>
    </row>
    <row r="455" spans="1:8" s="7" customFormat="1" ht="30" outlineLevel="1">
      <c r="A455" s="52">
        <f t="shared" si="72"/>
        <v>15.08</v>
      </c>
      <c r="B455" s="25" t="s">
        <v>439</v>
      </c>
      <c r="C455" s="54" t="s">
        <v>11</v>
      </c>
      <c r="D455" s="26">
        <v>31.6</v>
      </c>
      <c r="E455" s="23"/>
      <c r="F455" s="23">
        <f t="shared" si="73"/>
        <v>0</v>
      </c>
      <c r="G455" s="23"/>
      <c r="H455" s="58">
        <f t="shared" si="71"/>
        <v>0</v>
      </c>
    </row>
    <row r="456" spans="1:8" s="7" customFormat="1" ht="30" outlineLevel="1">
      <c r="A456" s="52">
        <f>+A454+0.01</f>
        <v>15.08</v>
      </c>
      <c r="B456" s="25" t="s">
        <v>257</v>
      </c>
      <c r="C456" s="54" t="s">
        <v>9</v>
      </c>
      <c r="D456" s="26">
        <v>3.78</v>
      </c>
      <c r="E456" s="23"/>
      <c r="F456" s="23">
        <f t="shared" si="73"/>
        <v>0</v>
      </c>
      <c r="G456" s="23"/>
      <c r="H456" s="58">
        <f t="shared" si="71"/>
        <v>0</v>
      </c>
    </row>
    <row r="457" spans="1:8" s="7" customFormat="1" ht="30" outlineLevel="1">
      <c r="A457" s="52">
        <f t="shared" si="72"/>
        <v>15.09</v>
      </c>
      <c r="B457" s="25" t="s">
        <v>426</v>
      </c>
      <c r="C457" s="54" t="s">
        <v>8</v>
      </c>
      <c r="D457" s="26">
        <v>75.5</v>
      </c>
      <c r="E457" s="23"/>
      <c r="F457" s="23">
        <f t="shared" si="73"/>
        <v>0</v>
      </c>
      <c r="G457" s="23"/>
      <c r="H457" s="58">
        <f t="shared" si="71"/>
        <v>0</v>
      </c>
    </row>
    <row r="458" spans="1:8" s="7" customFormat="1" ht="30" outlineLevel="1">
      <c r="A458" s="52">
        <f t="shared" si="72"/>
        <v>15.1</v>
      </c>
      <c r="B458" s="25" t="s">
        <v>428</v>
      </c>
      <c r="C458" s="54" t="s">
        <v>11</v>
      </c>
      <c r="D458" s="26">
        <v>60</v>
      </c>
      <c r="E458" s="23"/>
      <c r="F458" s="23">
        <f t="shared" si="73"/>
        <v>0</v>
      </c>
      <c r="G458" s="23"/>
      <c r="H458" s="58">
        <f t="shared" si="71"/>
        <v>0</v>
      </c>
    </row>
    <row r="459" spans="1:8" s="7" customFormat="1" ht="30" outlineLevel="1">
      <c r="A459" s="52">
        <f t="shared" si="72"/>
        <v>15.11</v>
      </c>
      <c r="B459" s="25" t="s">
        <v>438</v>
      </c>
      <c r="C459" s="54" t="s">
        <v>8</v>
      </c>
      <c r="D459" s="26">
        <v>564</v>
      </c>
      <c r="E459" s="23"/>
      <c r="F459" s="23">
        <f t="shared" si="73"/>
        <v>0</v>
      </c>
      <c r="G459" s="23"/>
      <c r="H459" s="58">
        <f t="shared" si="71"/>
        <v>0</v>
      </c>
    </row>
    <row r="460" spans="1:8" s="7" customFormat="1" outlineLevel="1">
      <c r="A460" s="51"/>
      <c r="B460" s="25"/>
      <c r="C460" s="27"/>
      <c r="D460" s="26"/>
      <c r="E460" s="23"/>
      <c r="F460" s="23"/>
      <c r="G460" s="23"/>
      <c r="H460" s="58">
        <f t="shared" si="71"/>
        <v>0</v>
      </c>
    </row>
    <row r="461" spans="1:8" s="7" customFormat="1" ht="15.75">
      <c r="A461" s="48">
        <v>26</v>
      </c>
      <c r="B461" s="49" t="s">
        <v>230</v>
      </c>
      <c r="C461" s="48"/>
      <c r="D461" s="65"/>
      <c r="E461" s="66"/>
      <c r="F461" s="50">
        <f>SUM(F462:F471)</f>
        <v>0</v>
      </c>
      <c r="G461" s="50"/>
      <c r="H461" s="58">
        <f t="shared" si="71"/>
        <v>0</v>
      </c>
    </row>
    <row r="462" spans="1:8" s="7" customFormat="1" outlineLevel="1">
      <c r="A462" s="52">
        <f t="shared" ref="A462:A470" si="74">+A461+0.01</f>
        <v>26.01</v>
      </c>
      <c r="B462" s="25" t="s">
        <v>264</v>
      </c>
      <c r="C462" s="27" t="s">
        <v>9</v>
      </c>
      <c r="D462" s="26">
        <v>45</v>
      </c>
      <c r="E462" s="23"/>
      <c r="F462" s="23">
        <f t="shared" ref="F462:F470" si="75">+E462*D462</f>
        <v>0</v>
      </c>
      <c r="G462" s="23"/>
      <c r="H462" s="58">
        <f t="shared" si="71"/>
        <v>0</v>
      </c>
    </row>
    <row r="463" spans="1:8" s="7" customFormat="1" outlineLevel="1">
      <c r="A463" s="52">
        <f t="shared" si="74"/>
        <v>26.02</v>
      </c>
      <c r="B463" s="25" t="s">
        <v>251</v>
      </c>
      <c r="C463" s="27" t="s">
        <v>9</v>
      </c>
      <c r="D463" s="26">
        <v>2.5</v>
      </c>
      <c r="E463" s="23"/>
      <c r="F463" s="23">
        <f t="shared" si="75"/>
        <v>0</v>
      </c>
      <c r="G463" s="23"/>
      <c r="H463" s="58">
        <f t="shared" si="71"/>
        <v>0</v>
      </c>
    </row>
    <row r="464" spans="1:8" s="7" customFormat="1" outlineLevel="1">
      <c r="A464" s="52">
        <f t="shared" si="74"/>
        <v>26.03</v>
      </c>
      <c r="B464" s="25" t="s">
        <v>252</v>
      </c>
      <c r="C464" s="27" t="s">
        <v>9</v>
      </c>
      <c r="D464" s="26">
        <v>47.5</v>
      </c>
      <c r="E464" s="23"/>
      <c r="F464" s="23">
        <f t="shared" si="75"/>
        <v>0</v>
      </c>
      <c r="G464" s="23"/>
      <c r="H464" s="58">
        <f t="shared" si="71"/>
        <v>0</v>
      </c>
    </row>
    <row r="465" spans="1:8" s="7" customFormat="1" outlineLevel="1">
      <c r="A465" s="52">
        <f t="shared" si="74"/>
        <v>26.04</v>
      </c>
      <c r="B465" s="25" t="s">
        <v>435</v>
      </c>
      <c r="C465" s="27" t="s">
        <v>9</v>
      </c>
      <c r="D465" s="26">
        <v>50</v>
      </c>
      <c r="E465" s="23"/>
      <c r="F465" s="23">
        <f t="shared" si="75"/>
        <v>0</v>
      </c>
      <c r="G465" s="23"/>
      <c r="H465" s="58">
        <f t="shared" si="71"/>
        <v>0</v>
      </c>
    </row>
    <row r="466" spans="1:8" s="7" customFormat="1" ht="30" outlineLevel="1">
      <c r="A466" s="52">
        <f t="shared" si="74"/>
        <v>26.05</v>
      </c>
      <c r="B466" s="25" t="s">
        <v>265</v>
      </c>
      <c r="C466" s="27" t="s">
        <v>11</v>
      </c>
      <c r="D466" s="26">
        <v>20</v>
      </c>
      <c r="E466" s="23"/>
      <c r="F466" s="23">
        <f t="shared" si="75"/>
        <v>0</v>
      </c>
      <c r="G466" s="23"/>
      <c r="H466" s="58">
        <f t="shared" si="71"/>
        <v>0</v>
      </c>
    </row>
    <row r="467" spans="1:8" s="7" customFormat="1" ht="30" outlineLevel="1">
      <c r="A467" s="52">
        <f t="shared" si="74"/>
        <v>26.06</v>
      </c>
      <c r="B467" s="25" t="s">
        <v>437</v>
      </c>
      <c r="C467" s="27" t="s">
        <v>9</v>
      </c>
      <c r="D467" s="26">
        <v>20</v>
      </c>
      <c r="E467" s="23"/>
      <c r="F467" s="23">
        <f t="shared" si="75"/>
        <v>0</v>
      </c>
      <c r="G467" s="23"/>
      <c r="H467" s="58">
        <f t="shared" si="71"/>
        <v>0</v>
      </c>
    </row>
    <row r="468" spans="1:8" s="7" customFormat="1" ht="30" outlineLevel="1">
      <c r="A468" s="52">
        <f t="shared" si="74"/>
        <v>26.07</v>
      </c>
      <c r="B468" s="25" t="s">
        <v>436</v>
      </c>
      <c r="C468" s="27" t="s">
        <v>9</v>
      </c>
      <c r="D468" s="26">
        <v>20</v>
      </c>
      <c r="E468" s="23"/>
      <c r="F468" s="23">
        <f t="shared" si="75"/>
        <v>0</v>
      </c>
      <c r="G468" s="23"/>
      <c r="H468" s="58">
        <f t="shared" si="71"/>
        <v>0</v>
      </c>
    </row>
    <row r="469" spans="1:8" s="7" customFormat="1" outlineLevel="1">
      <c r="A469" s="52">
        <f t="shared" si="74"/>
        <v>26.08</v>
      </c>
      <c r="B469" s="25" t="s">
        <v>266</v>
      </c>
      <c r="C469" s="27" t="s">
        <v>8</v>
      </c>
      <c r="D469" s="26">
        <v>50</v>
      </c>
      <c r="E469" s="23"/>
      <c r="F469" s="23">
        <f t="shared" si="75"/>
        <v>0</v>
      </c>
      <c r="G469" s="23"/>
      <c r="H469" s="58">
        <f t="shared" si="71"/>
        <v>0</v>
      </c>
    </row>
    <row r="470" spans="1:8" s="7" customFormat="1" outlineLevel="1">
      <c r="A470" s="52">
        <f t="shared" si="74"/>
        <v>26.09</v>
      </c>
      <c r="B470" s="25" t="s">
        <v>267</v>
      </c>
      <c r="C470" s="27" t="s">
        <v>9</v>
      </c>
      <c r="D470" s="26">
        <v>4</v>
      </c>
      <c r="E470" s="23"/>
      <c r="F470" s="23">
        <f t="shared" si="75"/>
        <v>0</v>
      </c>
      <c r="G470" s="23"/>
      <c r="H470" s="58">
        <f t="shared" si="71"/>
        <v>0</v>
      </c>
    </row>
    <row r="471" spans="1:8" s="7" customFormat="1" outlineLevel="1">
      <c r="A471" s="51"/>
      <c r="B471" s="25"/>
      <c r="C471" s="27"/>
      <c r="D471" s="26"/>
      <c r="E471" s="23"/>
      <c r="F471" s="23"/>
      <c r="G471" s="23"/>
      <c r="H471" s="58">
        <f t="shared" si="71"/>
        <v>0</v>
      </c>
    </row>
    <row r="472" spans="1:8" s="7" customFormat="1" ht="15.75">
      <c r="A472" s="48">
        <v>27</v>
      </c>
      <c r="B472" s="49" t="s">
        <v>231</v>
      </c>
      <c r="C472" s="48"/>
      <c r="D472" s="65"/>
      <c r="E472" s="66"/>
      <c r="F472" s="50">
        <f>SUM(F473:F499)</f>
        <v>0</v>
      </c>
      <c r="G472" s="50"/>
      <c r="H472" s="58">
        <f t="shared" si="71"/>
        <v>0</v>
      </c>
    </row>
    <row r="473" spans="1:8" s="7" customFormat="1" outlineLevel="1">
      <c r="A473" s="52">
        <f t="shared" ref="A473:A498" si="76">+A472+0.01</f>
        <v>27.01</v>
      </c>
      <c r="B473" s="25" t="s">
        <v>251</v>
      </c>
      <c r="C473" s="27" t="s">
        <v>9</v>
      </c>
      <c r="D473" s="26">
        <v>36</v>
      </c>
      <c r="E473" s="23"/>
      <c r="F473" s="23">
        <f t="shared" ref="F473:F498" si="77">+E473*D473</f>
        <v>0</v>
      </c>
      <c r="G473" s="23"/>
      <c r="H473" s="58">
        <f t="shared" si="71"/>
        <v>0</v>
      </c>
    </row>
    <row r="474" spans="1:8" s="7" customFormat="1" outlineLevel="1">
      <c r="A474" s="52">
        <f t="shared" si="76"/>
        <v>27.02</v>
      </c>
      <c r="B474" s="25" t="s">
        <v>254</v>
      </c>
      <c r="C474" s="27" t="s">
        <v>9</v>
      </c>
      <c r="D474" s="26">
        <v>97.5</v>
      </c>
      <c r="E474" s="23"/>
      <c r="F474" s="23">
        <f t="shared" si="77"/>
        <v>0</v>
      </c>
      <c r="G474" s="23"/>
      <c r="H474" s="58">
        <f t="shared" si="71"/>
        <v>0</v>
      </c>
    </row>
    <row r="475" spans="1:8" s="7" customFormat="1" outlineLevel="1">
      <c r="A475" s="52">
        <f t="shared" si="76"/>
        <v>27.03</v>
      </c>
      <c r="B475" s="25" t="s">
        <v>255</v>
      </c>
      <c r="C475" s="27" t="s">
        <v>8</v>
      </c>
      <c r="D475" s="26">
        <v>650</v>
      </c>
      <c r="E475" s="23"/>
      <c r="F475" s="23">
        <f t="shared" si="77"/>
        <v>0</v>
      </c>
      <c r="G475" s="23"/>
      <c r="H475" s="58">
        <f t="shared" si="71"/>
        <v>0</v>
      </c>
    </row>
    <row r="476" spans="1:8" s="7" customFormat="1" ht="30" outlineLevel="1">
      <c r="A476" s="52">
        <f t="shared" si="76"/>
        <v>27.04</v>
      </c>
      <c r="B476" s="25" t="s">
        <v>307</v>
      </c>
      <c r="C476" s="27" t="s">
        <v>10</v>
      </c>
      <c r="D476" s="26">
        <v>1</v>
      </c>
      <c r="E476" s="23"/>
      <c r="F476" s="23">
        <f t="shared" si="77"/>
        <v>0</v>
      </c>
      <c r="G476" s="23"/>
      <c r="H476" s="58">
        <f t="shared" si="71"/>
        <v>0</v>
      </c>
    </row>
    <row r="477" spans="1:8" s="7" customFormat="1" ht="30" outlineLevel="1">
      <c r="A477" s="52">
        <f t="shared" si="76"/>
        <v>27.05</v>
      </c>
      <c r="B477" s="25" t="s">
        <v>308</v>
      </c>
      <c r="C477" s="27" t="s">
        <v>10</v>
      </c>
      <c r="D477" s="26">
        <v>2</v>
      </c>
      <c r="E477" s="23"/>
      <c r="F477" s="23">
        <f t="shared" si="77"/>
        <v>0</v>
      </c>
      <c r="G477" s="23"/>
      <c r="H477" s="58">
        <f t="shared" si="71"/>
        <v>0</v>
      </c>
    </row>
    <row r="478" spans="1:8" s="7" customFormat="1" ht="30" outlineLevel="1">
      <c r="A478" s="52">
        <f t="shared" si="76"/>
        <v>27.06</v>
      </c>
      <c r="B478" s="25" t="s">
        <v>309</v>
      </c>
      <c r="C478" s="27" t="s">
        <v>10</v>
      </c>
      <c r="D478" s="26">
        <v>4</v>
      </c>
      <c r="E478" s="23"/>
      <c r="F478" s="23">
        <f t="shared" si="77"/>
        <v>0</v>
      </c>
      <c r="G478" s="23"/>
      <c r="H478" s="58">
        <f t="shared" si="71"/>
        <v>0</v>
      </c>
    </row>
    <row r="479" spans="1:8" s="7" customFormat="1" ht="30" outlineLevel="1">
      <c r="A479" s="52">
        <f t="shared" si="76"/>
        <v>27.07</v>
      </c>
      <c r="B479" s="25" t="s">
        <v>310</v>
      </c>
      <c r="C479" s="27" t="s">
        <v>10</v>
      </c>
      <c r="D479" s="26">
        <v>1</v>
      </c>
      <c r="E479" s="23"/>
      <c r="F479" s="23">
        <f t="shared" si="77"/>
        <v>0</v>
      </c>
      <c r="G479" s="23"/>
      <c r="H479" s="58">
        <f t="shared" si="71"/>
        <v>0</v>
      </c>
    </row>
    <row r="480" spans="1:8" s="7" customFormat="1" ht="30" outlineLevel="1">
      <c r="A480" s="52">
        <f t="shared" si="76"/>
        <v>27.08</v>
      </c>
      <c r="B480" s="25" t="s">
        <v>311</v>
      </c>
      <c r="C480" s="27" t="s">
        <v>10</v>
      </c>
      <c r="D480" s="26">
        <v>1</v>
      </c>
      <c r="E480" s="23"/>
      <c r="F480" s="23">
        <f t="shared" si="77"/>
        <v>0</v>
      </c>
      <c r="G480" s="23"/>
      <c r="H480" s="58">
        <f t="shared" si="71"/>
        <v>0</v>
      </c>
    </row>
    <row r="481" spans="1:8" s="7" customFormat="1" ht="30" outlineLevel="1">
      <c r="A481" s="52">
        <f t="shared" si="76"/>
        <v>27.09</v>
      </c>
      <c r="B481" s="25" t="s">
        <v>312</v>
      </c>
      <c r="C481" s="27" t="s">
        <v>10</v>
      </c>
      <c r="D481" s="26">
        <v>10</v>
      </c>
      <c r="E481" s="23"/>
      <c r="F481" s="23">
        <f t="shared" si="77"/>
        <v>0</v>
      </c>
      <c r="G481" s="23"/>
      <c r="H481" s="58">
        <f t="shared" si="71"/>
        <v>0</v>
      </c>
    </row>
    <row r="482" spans="1:8" s="7" customFormat="1" ht="30" outlineLevel="1">
      <c r="A482" s="52">
        <f t="shared" si="76"/>
        <v>27.1</v>
      </c>
      <c r="B482" s="25" t="s">
        <v>313</v>
      </c>
      <c r="C482" s="27" t="s">
        <v>10</v>
      </c>
      <c r="D482" s="26">
        <v>10</v>
      </c>
      <c r="E482" s="23"/>
      <c r="F482" s="23">
        <f t="shared" si="77"/>
        <v>0</v>
      </c>
      <c r="G482" s="23"/>
      <c r="H482" s="58">
        <f t="shared" si="71"/>
        <v>0</v>
      </c>
    </row>
    <row r="483" spans="1:8" s="7" customFormat="1" ht="30" outlineLevel="1">
      <c r="A483" s="52">
        <f t="shared" si="76"/>
        <v>27.11</v>
      </c>
      <c r="B483" s="25" t="s">
        <v>314</v>
      </c>
      <c r="C483" s="27" t="s">
        <v>10</v>
      </c>
      <c r="D483" s="26">
        <v>10</v>
      </c>
      <c r="E483" s="23"/>
      <c r="F483" s="23">
        <f t="shared" si="77"/>
        <v>0</v>
      </c>
      <c r="G483" s="23"/>
      <c r="H483" s="58">
        <f t="shared" si="71"/>
        <v>0</v>
      </c>
    </row>
    <row r="484" spans="1:8" s="7" customFormat="1" ht="30" outlineLevel="1">
      <c r="A484" s="52">
        <f t="shared" si="76"/>
        <v>27.12</v>
      </c>
      <c r="B484" s="25" t="s">
        <v>326</v>
      </c>
      <c r="C484" s="27" t="s">
        <v>10</v>
      </c>
      <c r="D484" s="26">
        <v>1</v>
      </c>
      <c r="E484" s="23"/>
      <c r="F484" s="23">
        <f t="shared" si="77"/>
        <v>0</v>
      </c>
      <c r="G484" s="23"/>
      <c r="H484" s="58">
        <f t="shared" si="71"/>
        <v>0</v>
      </c>
    </row>
    <row r="485" spans="1:8" s="7" customFormat="1" ht="30" outlineLevel="1">
      <c r="A485" s="52">
        <f t="shared" si="76"/>
        <v>27.13</v>
      </c>
      <c r="B485" s="25" t="s">
        <v>327</v>
      </c>
      <c r="C485" s="27" t="s">
        <v>10</v>
      </c>
      <c r="D485" s="26">
        <v>1</v>
      </c>
      <c r="E485" s="23"/>
      <c r="F485" s="23">
        <f t="shared" si="77"/>
        <v>0</v>
      </c>
      <c r="G485" s="23"/>
      <c r="H485" s="58">
        <f t="shared" si="71"/>
        <v>0</v>
      </c>
    </row>
    <row r="486" spans="1:8" s="7" customFormat="1" ht="30" outlineLevel="1">
      <c r="A486" s="52">
        <f t="shared" si="76"/>
        <v>27.14</v>
      </c>
      <c r="B486" s="25" t="s">
        <v>328</v>
      </c>
      <c r="C486" s="27" t="s">
        <v>10</v>
      </c>
      <c r="D486" s="26">
        <v>1</v>
      </c>
      <c r="E486" s="23"/>
      <c r="F486" s="23">
        <f t="shared" si="77"/>
        <v>0</v>
      </c>
      <c r="G486" s="23"/>
      <c r="H486" s="58">
        <f t="shared" si="71"/>
        <v>0</v>
      </c>
    </row>
    <row r="487" spans="1:8" s="7" customFormat="1" ht="30" outlineLevel="1">
      <c r="A487" s="52">
        <f t="shared" si="76"/>
        <v>27.15</v>
      </c>
      <c r="B487" s="25" t="s">
        <v>315</v>
      </c>
      <c r="C487" s="27" t="s">
        <v>10</v>
      </c>
      <c r="D487" s="26">
        <v>12</v>
      </c>
      <c r="E487" s="23"/>
      <c r="F487" s="23">
        <f t="shared" si="77"/>
        <v>0</v>
      </c>
      <c r="G487" s="23"/>
      <c r="H487" s="58">
        <f t="shared" si="71"/>
        <v>0</v>
      </c>
    </row>
    <row r="488" spans="1:8" s="7" customFormat="1" ht="30" outlineLevel="1">
      <c r="A488" s="52">
        <f t="shared" si="76"/>
        <v>27.16</v>
      </c>
      <c r="B488" s="25" t="s">
        <v>316</v>
      </c>
      <c r="C488" s="27" t="s">
        <v>10</v>
      </c>
      <c r="D488" s="26">
        <v>3</v>
      </c>
      <c r="E488" s="23"/>
      <c r="F488" s="23">
        <f t="shared" si="77"/>
        <v>0</v>
      </c>
      <c r="G488" s="23"/>
      <c r="H488" s="58">
        <f t="shared" si="71"/>
        <v>0</v>
      </c>
    </row>
    <row r="489" spans="1:8" s="7" customFormat="1" ht="30" outlineLevel="1">
      <c r="A489" s="52">
        <f t="shared" si="76"/>
        <v>27.17</v>
      </c>
      <c r="B489" s="25" t="s">
        <v>317</v>
      </c>
      <c r="C489" s="27" t="s">
        <v>10</v>
      </c>
      <c r="D489" s="26">
        <v>4</v>
      </c>
      <c r="E489" s="23"/>
      <c r="F489" s="23">
        <f t="shared" si="77"/>
        <v>0</v>
      </c>
      <c r="G489" s="23"/>
      <c r="H489" s="58">
        <f t="shared" si="71"/>
        <v>0</v>
      </c>
    </row>
    <row r="490" spans="1:8" s="7" customFormat="1" ht="30" outlineLevel="1">
      <c r="A490" s="52">
        <f t="shared" si="76"/>
        <v>27.18</v>
      </c>
      <c r="B490" s="25" t="s">
        <v>318</v>
      </c>
      <c r="C490" s="27" t="s">
        <v>10</v>
      </c>
      <c r="D490" s="26">
        <v>50</v>
      </c>
      <c r="E490" s="23"/>
      <c r="F490" s="23">
        <f t="shared" si="77"/>
        <v>0</v>
      </c>
      <c r="G490" s="23"/>
      <c r="H490" s="58">
        <f t="shared" si="71"/>
        <v>0</v>
      </c>
    </row>
    <row r="491" spans="1:8" s="7" customFormat="1" ht="30" outlineLevel="1">
      <c r="A491" s="52">
        <f t="shared" si="76"/>
        <v>27.19</v>
      </c>
      <c r="B491" s="25" t="s">
        <v>319</v>
      </c>
      <c r="C491" s="27" t="s">
        <v>10</v>
      </c>
      <c r="D491" s="26">
        <v>10</v>
      </c>
      <c r="E491" s="23"/>
      <c r="F491" s="23">
        <f t="shared" si="77"/>
        <v>0</v>
      </c>
      <c r="G491" s="23"/>
      <c r="H491" s="58">
        <f t="shared" si="71"/>
        <v>0</v>
      </c>
    </row>
    <row r="492" spans="1:8" s="7" customFormat="1" ht="30" outlineLevel="1">
      <c r="A492" s="52">
        <f t="shared" si="76"/>
        <v>27.2</v>
      </c>
      <c r="B492" s="25" t="s">
        <v>320</v>
      </c>
      <c r="C492" s="27" t="s">
        <v>10</v>
      </c>
      <c r="D492" s="26">
        <v>5</v>
      </c>
      <c r="E492" s="23"/>
      <c r="F492" s="23">
        <f t="shared" si="77"/>
        <v>0</v>
      </c>
      <c r="G492" s="23"/>
      <c r="H492" s="58">
        <f t="shared" si="71"/>
        <v>0</v>
      </c>
    </row>
    <row r="493" spans="1:8" s="7" customFormat="1" ht="30" outlineLevel="1">
      <c r="A493" s="52">
        <f t="shared" si="76"/>
        <v>27.21</v>
      </c>
      <c r="B493" s="25" t="s">
        <v>321</v>
      </c>
      <c r="C493" s="27" t="s">
        <v>10</v>
      </c>
      <c r="D493" s="26">
        <v>10</v>
      </c>
      <c r="E493" s="23"/>
      <c r="F493" s="23">
        <f t="shared" si="77"/>
        <v>0</v>
      </c>
      <c r="G493" s="23"/>
      <c r="H493" s="58">
        <f t="shared" si="71"/>
        <v>0</v>
      </c>
    </row>
    <row r="494" spans="1:8" s="7" customFormat="1" ht="30" outlineLevel="1">
      <c r="A494" s="52">
        <f t="shared" si="76"/>
        <v>27.22</v>
      </c>
      <c r="B494" s="25" t="s">
        <v>322</v>
      </c>
      <c r="C494" s="27" t="s">
        <v>10</v>
      </c>
      <c r="D494" s="26">
        <v>170</v>
      </c>
      <c r="E494" s="23"/>
      <c r="F494" s="23">
        <f t="shared" si="77"/>
        <v>0</v>
      </c>
      <c r="G494" s="23"/>
      <c r="H494" s="58">
        <f t="shared" si="71"/>
        <v>0</v>
      </c>
    </row>
    <row r="495" spans="1:8" s="7" customFormat="1" ht="30" outlineLevel="1">
      <c r="A495" s="52">
        <f t="shared" si="76"/>
        <v>27.23</v>
      </c>
      <c r="B495" s="25" t="s">
        <v>323</v>
      </c>
      <c r="C495" s="27" t="s">
        <v>10</v>
      </c>
      <c r="D495" s="26">
        <v>5</v>
      </c>
      <c r="E495" s="23"/>
      <c r="F495" s="23">
        <f t="shared" si="77"/>
        <v>0</v>
      </c>
      <c r="G495" s="23"/>
      <c r="H495" s="58">
        <f t="shared" si="71"/>
        <v>0</v>
      </c>
    </row>
    <row r="496" spans="1:8" s="7" customFormat="1" ht="30" outlineLevel="1">
      <c r="A496" s="52">
        <f t="shared" si="76"/>
        <v>27.24</v>
      </c>
      <c r="B496" s="25" t="s">
        <v>324</v>
      </c>
      <c r="C496" s="27" t="s">
        <v>10</v>
      </c>
      <c r="D496" s="26">
        <v>10</v>
      </c>
      <c r="E496" s="23"/>
      <c r="F496" s="23">
        <f t="shared" si="77"/>
        <v>0</v>
      </c>
      <c r="G496" s="23"/>
      <c r="H496" s="58">
        <f t="shared" si="71"/>
        <v>0</v>
      </c>
    </row>
    <row r="497" spans="1:8" s="7" customFormat="1" ht="30" outlineLevel="1">
      <c r="A497" s="52">
        <f t="shared" si="76"/>
        <v>27.25</v>
      </c>
      <c r="B497" s="25" t="s">
        <v>325</v>
      </c>
      <c r="C497" s="27" t="s">
        <v>10</v>
      </c>
      <c r="D497" s="26">
        <v>10</v>
      </c>
      <c r="E497" s="23"/>
      <c r="F497" s="23">
        <f t="shared" si="77"/>
        <v>0</v>
      </c>
      <c r="G497" s="23"/>
      <c r="H497" s="58">
        <f t="shared" si="71"/>
        <v>0</v>
      </c>
    </row>
    <row r="498" spans="1:8" s="7" customFormat="1" ht="30" outlineLevel="1">
      <c r="A498" s="52">
        <f t="shared" si="76"/>
        <v>27.26</v>
      </c>
      <c r="B498" s="25" t="s">
        <v>329</v>
      </c>
      <c r="C498" s="27" t="s">
        <v>10</v>
      </c>
      <c r="D498" s="26">
        <v>40</v>
      </c>
      <c r="E498" s="23"/>
      <c r="F498" s="23">
        <f t="shared" si="77"/>
        <v>0</v>
      </c>
      <c r="G498" s="23"/>
      <c r="H498" s="58">
        <f t="shared" si="71"/>
        <v>0</v>
      </c>
    </row>
    <row r="499" spans="1:8" s="7" customFormat="1" outlineLevel="1">
      <c r="A499" s="51"/>
      <c r="B499" s="25"/>
      <c r="C499" s="27"/>
      <c r="D499" s="26"/>
      <c r="E499" s="23"/>
      <c r="F499" s="23"/>
      <c r="G499" s="23"/>
      <c r="H499" s="58">
        <f t="shared" si="71"/>
        <v>0</v>
      </c>
    </row>
    <row r="500" spans="1:8" s="7" customFormat="1" ht="15.75">
      <c r="A500" s="48">
        <v>28</v>
      </c>
      <c r="B500" s="49" t="s">
        <v>232</v>
      </c>
      <c r="C500" s="48"/>
      <c r="D500" s="65"/>
      <c r="E500" s="66"/>
      <c r="F500" s="50">
        <f>SUM(F501:F504)</f>
        <v>0</v>
      </c>
      <c r="G500" s="50"/>
      <c r="H500" s="58">
        <f t="shared" si="71"/>
        <v>0</v>
      </c>
    </row>
    <row r="501" spans="1:8" s="7" customFormat="1" ht="90" outlineLevel="1">
      <c r="A501" s="52" t="s">
        <v>460</v>
      </c>
      <c r="B501" s="25" t="s">
        <v>457</v>
      </c>
      <c r="C501" s="27" t="s">
        <v>11</v>
      </c>
      <c r="D501" s="26">
        <v>167.4</v>
      </c>
      <c r="E501" s="23"/>
      <c r="F501" s="23">
        <f t="shared" ref="F501:F503" si="78">+E501*D501</f>
        <v>0</v>
      </c>
      <c r="G501" s="23"/>
      <c r="H501" s="58">
        <f t="shared" si="71"/>
        <v>0</v>
      </c>
    </row>
    <row r="502" spans="1:8" s="7" customFormat="1" ht="60" outlineLevel="1">
      <c r="A502" s="52" t="e">
        <f t="shared" ref="A502:A503" si="79">+A501+0.01</f>
        <v>#VALUE!</v>
      </c>
      <c r="B502" s="25" t="s">
        <v>458</v>
      </c>
      <c r="C502" s="27" t="s">
        <v>10</v>
      </c>
      <c r="D502" s="26">
        <v>1</v>
      </c>
      <c r="E502" s="23"/>
      <c r="F502" s="23">
        <f t="shared" si="78"/>
        <v>0</v>
      </c>
      <c r="G502" s="23"/>
      <c r="H502" s="58">
        <f t="shared" si="71"/>
        <v>0</v>
      </c>
    </row>
    <row r="503" spans="1:8" s="7" customFormat="1" ht="60" outlineLevel="1">
      <c r="A503" s="52" t="e">
        <f t="shared" si="79"/>
        <v>#VALUE!</v>
      </c>
      <c r="B503" s="25" t="s">
        <v>459</v>
      </c>
      <c r="C503" s="27" t="s">
        <v>10</v>
      </c>
      <c r="D503" s="26">
        <v>1</v>
      </c>
      <c r="E503" s="23"/>
      <c r="F503" s="23">
        <f t="shared" si="78"/>
        <v>0</v>
      </c>
      <c r="G503" s="23"/>
      <c r="H503" s="58">
        <f t="shared" si="71"/>
        <v>0</v>
      </c>
    </row>
    <row r="504" spans="1:8" s="7" customFormat="1" outlineLevel="1">
      <c r="A504" s="51"/>
      <c r="B504" s="25"/>
      <c r="C504" s="27"/>
      <c r="D504" s="26"/>
      <c r="E504" s="23"/>
      <c r="F504" s="23"/>
      <c r="G504" s="23"/>
      <c r="H504" s="58">
        <f t="shared" si="71"/>
        <v>0</v>
      </c>
    </row>
    <row r="505" spans="1:8" s="28" customFormat="1" ht="15.75">
      <c r="A505" s="30"/>
      <c r="B505" s="31"/>
      <c r="C505" s="32"/>
      <c r="D505" s="33"/>
      <c r="E505" s="34"/>
      <c r="F505" s="34"/>
      <c r="G505" s="34"/>
      <c r="H505" s="58">
        <v>1</v>
      </c>
    </row>
    <row r="506" spans="1:8" s="35" customFormat="1" ht="23.25">
      <c r="A506" s="82" t="s">
        <v>13</v>
      </c>
      <c r="B506" s="82"/>
      <c r="C506" s="82"/>
      <c r="D506" s="82"/>
      <c r="E506" s="82"/>
      <c r="F506" s="82"/>
      <c r="G506" s="82"/>
      <c r="H506" s="58">
        <v>1</v>
      </c>
    </row>
    <row r="507" spans="1:8" s="28" customFormat="1" ht="15.75">
      <c r="A507" s="36"/>
      <c r="B507" s="37"/>
      <c r="C507" s="35"/>
      <c r="D507" s="38"/>
      <c r="E507" s="39"/>
      <c r="F507" s="39"/>
      <c r="G507" s="39"/>
      <c r="H507" s="58">
        <v>1</v>
      </c>
    </row>
    <row r="508" spans="1:8" s="44" customFormat="1" ht="15.75">
      <c r="A508" s="40"/>
      <c r="B508" s="64" t="s">
        <v>14</v>
      </c>
      <c r="C508" s="41"/>
      <c r="D508" s="70">
        <v>722</v>
      </c>
      <c r="E508" s="69">
        <f>+F508/D508</f>
        <v>0</v>
      </c>
      <c r="F508" s="43">
        <f>SUM(F9:F505)/2</f>
        <v>0</v>
      </c>
      <c r="G508" s="43"/>
      <c r="H508" s="58">
        <f t="shared" si="71"/>
        <v>0</v>
      </c>
    </row>
    <row r="509" spans="1:8" s="28" customFormat="1" ht="15.75">
      <c r="A509" s="36"/>
      <c r="B509" s="37" t="s">
        <v>15</v>
      </c>
      <c r="C509" s="35"/>
      <c r="D509" s="38"/>
      <c r="E509" s="39"/>
      <c r="F509" s="45">
        <f>+F508*0.2</f>
        <v>0</v>
      </c>
      <c r="G509" s="45"/>
      <c r="H509" s="58">
        <f t="shared" ref="H509:H510" si="80">IF(F509&lt;&gt;0,1,0)</f>
        <v>0</v>
      </c>
    </row>
    <row r="510" spans="1:8" s="44" customFormat="1" ht="15.75">
      <c r="A510" s="40"/>
      <c r="B510" s="64" t="s">
        <v>16</v>
      </c>
      <c r="C510" s="41"/>
      <c r="D510" s="42"/>
      <c r="E510" s="43"/>
      <c r="F510" s="43">
        <f>+F509+F508</f>
        <v>0</v>
      </c>
      <c r="G510" s="43"/>
      <c r="H510" s="58">
        <f t="shared" si="80"/>
        <v>0</v>
      </c>
    </row>
    <row r="511" spans="1:8" ht="15.75">
      <c r="H511" s="59"/>
    </row>
    <row r="512" spans="1:8" ht="15.75">
      <c r="B512" s="67" t="s">
        <v>295</v>
      </c>
      <c r="H512" s="59"/>
    </row>
    <row r="513" spans="1:8" ht="42.75">
      <c r="A513" s="68">
        <v>1</v>
      </c>
      <c r="B513" s="67" t="s">
        <v>293</v>
      </c>
      <c r="H513" s="59"/>
    </row>
    <row r="514" spans="1:8" ht="42.75">
      <c r="A514" s="68">
        <v>2</v>
      </c>
      <c r="B514" s="67" t="s">
        <v>291</v>
      </c>
      <c r="H514" s="59"/>
    </row>
    <row r="515" spans="1:8" ht="99.75">
      <c r="A515" s="68">
        <v>3</v>
      </c>
      <c r="B515" s="67" t="s">
        <v>423</v>
      </c>
      <c r="H515" s="59"/>
    </row>
    <row r="516" spans="1:8" ht="71.25">
      <c r="A516" s="68">
        <v>4</v>
      </c>
      <c r="B516" s="67" t="s">
        <v>292</v>
      </c>
      <c r="H516" s="59"/>
    </row>
    <row r="517" spans="1:8" ht="71.25">
      <c r="A517" s="68">
        <v>5</v>
      </c>
      <c r="B517" s="67" t="s">
        <v>289</v>
      </c>
      <c r="H517" s="59"/>
    </row>
    <row r="518" spans="1:8" ht="71.25">
      <c r="A518" s="68">
        <v>6</v>
      </c>
      <c r="B518" s="67" t="s">
        <v>290</v>
      </c>
      <c r="H518" s="59"/>
    </row>
    <row r="519" spans="1:8" ht="15.75">
      <c r="H519" s="59"/>
    </row>
  </sheetData>
  <autoFilter ref="A8:H518"/>
  <mergeCells count="5">
    <mergeCell ref="B1:G1"/>
    <mergeCell ref="B2:G2"/>
    <mergeCell ref="B3:G3"/>
    <mergeCell ref="A5:G5"/>
    <mergeCell ref="A506:G506"/>
  </mergeCells>
  <printOptions horizontalCentered="1"/>
  <pageMargins left="0.78740157480314965" right="0.19685039370078741" top="0.19685039370078741" bottom="0.39370078740157483" header="0" footer="0.19685039370078741"/>
  <pageSetup paperSize="9" scale="63" fitToHeight="100" orientation="portrait" r:id="rId1"/>
  <headerFooter>
    <oddFooter>&amp;R&amp;"Calibri,Bold"&amp;8&amp;P/&amp;N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КСС АКТ.24.04.18.</vt:lpstr>
      <vt:lpstr>'КСС АКТ.24.04.18.'!Print_Area</vt:lpstr>
      <vt:lpstr>'КСС АКТ.24.04.18.'!Print_Titles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</dc:creator>
  <cp:lastModifiedBy>Anna Rupenova</cp:lastModifiedBy>
  <cp:lastPrinted>2018-05-03T09:23:55Z</cp:lastPrinted>
  <dcterms:created xsi:type="dcterms:W3CDTF">2015-04-16T09:37:28Z</dcterms:created>
  <dcterms:modified xsi:type="dcterms:W3CDTF">2018-05-03T09:24:21Z</dcterms:modified>
</cp:coreProperties>
</file>